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\Documents\Dokumenter\ESTIF\keymark\New web\Links\Internal_links\network\sknwebdoclist\"/>
    </mc:Choice>
  </mc:AlternateContent>
  <bookViews>
    <workbookView xWindow="0" yWindow="0" windowWidth="19170" windowHeight="6960" tabRatio="823"/>
  </bookViews>
  <sheets>
    <sheet name="A" sheetId="3" r:id="rId1"/>
    <sheet name="Parameters_DST" sheetId="14" r:id="rId2"/>
    <sheet name="Parameters_CSTG" sheetId="15" r:id="rId3"/>
    <sheet name="B1-solar-only" sheetId="12" r:id="rId4"/>
    <sheet name="C1-solar-plus-suppl" sheetId="6" r:id="rId5"/>
    <sheet name="D_EU regulation CDR 811,812,813" sheetId="16" r:id="rId6"/>
  </sheets>
  <definedNames>
    <definedName name="_xlnm.Print_Area" localSheetId="0">A!$A$1:$AJ$70</definedName>
    <definedName name="_xlnm.Print_Area" localSheetId="3">'B1-solar-only'!$A$1:$AJ$67</definedName>
    <definedName name="_xlnm.Print_Area" localSheetId="4">'C1-solar-plus-suppl'!$A$1:$AJ$67</definedName>
    <definedName name="_xlnm.Print_Area" localSheetId="5">'D_EU regulation CDR 811,812,813'!$A$1:$AJ$68</definedName>
    <definedName name="_xlnm.Print_Area" localSheetId="2">Parameters_CSTG!$A$1:$AJ$65</definedName>
    <definedName name="_xlnm.Print_Area" localSheetId="1">Parameters_DST!$A$1:$AJ$66</definedName>
  </definedNames>
  <calcPr calcId="152511"/>
</workbook>
</file>

<file path=xl/calcChain.xml><?xml version="1.0" encoding="utf-8"?>
<calcChain xmlns="http://schemas.openxmlformats.org/spreadsheetml/2006/main">
  <c r="C1" i="6" l="1"/>
  <c r="C1" i="12"/>
  <c r="AE67" i="16" l="1"/>
  <c r="O59" i="16"/>
  <c r="O58" i="16"/>
  <c r="O57" i="16"/>
  <c r="O56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A20" i="16"/>
  <c r="BE10" i="16" s="1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A19" i="16"/>
  <c r="BD10" i="16" s="1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A18" i="16"/>
  <c r="BC10" i="16" s="1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A17" i="16"/>
  <c r="BB10" i="16" s="1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A16" i="16"/>
  <c r="BA10" i="16" s="1"/>
  <c r="AE15" i="16"/>
  <c r="BE14" i="16" s="1"/>
  <c r="Y15" i="16"/>
  <c r="BD14" i="16" s="1"/>
  <c r="S15" i="16"/>
  <c r="BC14" i="16" s="1"/>
  <c r="M15" i="16"/>
  <c r="BB14" i="16" s="1"/>
  <c r="G15" i="16"/>
  <c r="BA14" i="16" s="1"/>
  <c r="AB11" i="16"/>
  <c r="Z11" i="16"/>
  <c r="K11" i="16"/>
  <c r="G11" i="16"/>
  <c r="Z10" i="16"/>
  <c r="G10" i="16"/>
  <c r="Z9" i="16"/>
  <c r="G9" i="16"/>
  <c r="Z8" i="16"/>
  <c r="G8" i="16"/>
  <c r="AD6" i="16"/>
  <c r="AD5" i="16"/>
  <c r="F5" i="16"/>
  <c r="BB60" i="16" s="1"/>
  <c r="AI2" i="16"/>
  <c r="AD1" i="16"/>
  <c r="C1" i="16"/>
  <c r="BA60" i="16" l="1"/>
  <c r="AE64" i="15"/>
  <c r="O56" i="15"/>
  <c r="O55" i="15"/>
  <c r="O54" i="15"/>
  <c r="O53" i="15"/>
  <c r="AB11" i="15"/>
  <c r="Z11" i="15"/>
  <c r="K11" i="15"/>
  <c r="G11" i="15"/>
  <c r="Z10" i="15"/>
  <c r="G10" i="15"/>
  <c r="Z9" i="15"/>
  <c r="G9" i="15"/>
  <c r="Z8" i="15"/>
  <c r="G8" i="15"/>
  <c r="AD6" i="15"/>
  <c r="AD5" i="15"/>
  <c r="F5" i="15"/>
  <c r="BA57" i="15" s="1"/>
  <c r="AI2" i="15"/>
  <c r="AD1" i="15"/>
  <c r="C1" i="15"/>
  <c r="AE65" i="14"/>
  <c r="O57" i="14"/>
  <c r="O56" i="14"/>
  <c r="O55" i="14"/>
  <c r="O54" i="14"/>
  <c r="AB11" i="14"/>
  <c r="Z11" i="14"/>
  <c r="K11" i="14"/>
  <c r="G11" i="14"/>
  <c r="Z10" i="14"/>
  <c r="G10" i="14"/>
  <c r="Z9" i="14"/>
  <c r="G9" i="14"/>
  <c r="Z8" i="14"/>
  <c r="G8" i="14"/>
  <c r="AD6" i="14"/>
  <c r="AD5" i="14"/>
  <c r="F5" i="14"/>
  <c r="BB58" i="14" s="1"/>
  <c r="AI2" i="14"/>
  <c r="AD1" i="14"/>
  <c r="C1" i="14"/>
  <c r="BB57" i="15" l="1"/>
  <c r="BA58" i="14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AD1" i="6" l="1"/>
  <c r="AD1" i="12"/>
  <c r="K11" i="6" l="1"/>
  <c r="G11" i="6"/>
  <c r="G10" i="6"/>
  <c r="G9" i="6"/>
  <c r="G8" i="6"/>
  <c r="K11" i="12"/>
  <c r="G11" i="12"/>
  <c r="G8" i="12"/>
  <c r="G10" i="12"/>
  <c r="G9" i="12"/>
  <c r="G37" i="6" l="1"/>
  <c r="G36" i="6"/>
  <c r="G37" i="12"/>
  <c r="F5" i="12" l="1"/>
  <c r="F5" i="6"/>
  <c r="BC59" i="6" s="1"/>
  <c r="BA59" i="12" l="1"/>
  <c r="BB59" i="12"/>
  <c r="G36" i="12"/>
  <c r="AG42" i="12"/>
  <c r="AC42" i="12"/>
  <c r="Y42" i="12"/>
  <c r="AG42" i="6"/>
  <c r="AC42" i="6"/>
  <c r="A19" i="12"/>
  <c r="A19" i="6"/>
  <c r="BD10" i="6" s="1"/>
  <c r="A54" i="3"/>
  <c r="A53" i="3"/>
  <c r="A18" i="6"/>
  <c r="BC10" i="6" s="1"/>
  <c r="A18" i="12"/>
  <c r="BD10" i="12" l="1"/>
  <c r="BC10" i="12"/>
  <c r="AB11" i="12"/>
  <c r="Z11" i="12"/>
  <c r="Z10" i="12"/>
  <c r="Z9" i="12"/>
  <c r="Z8" i="12"/>
  <c r="AB11" i="6"/>
  <c r="Z11" i="6"/>
  <c r="Z10" i="6"/>
  <c r="Z9" i="6"/>
  <c r="Z8" i="6"/>
  <c r="O58" i="6"/>
  <c r="O57" i="6"/>
  <c r="AE66" i="6"/>
  <c r="BK26" i="12" l="1"/>
  <c r="BL26" i="12" s="1"/>
  <c r="BM26" i="12" s="1"/>
  <c r="AE66" i="12"/>
  <c r="O58" i="12"/>
  <c r="O57" i="12"/>
  <c r="O56" i="12"/>
  <c r="O55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A20" i="12"/>
  <c r="BE10" i="12" s="1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A17" i="12"/>
  <c r="BB10" i="12" s="1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A16" i="12"/>
  <c r="BA10" i="12" s="1"/>
  <c r="AE15" i="12"/>
  <c r="Y15" i="12"/>
  <c r="S15" i="12"/>
  <c r="M15" i="12"/>
  <c r="BB14" i="12" s="1"/>
  <c r="G15" i="12"/>
  <c r="BA14" i="12" s="1"/>
  <c r="AD6" i="12"/>
  <c r="AD5" i="12"/>
  <c r="A52" i="3"/>
  <c r="Y42" i="6"/>
  <c r="BK26" i="6"/>
  <c r="BL26" i="6" s="1"/>
  <c r="BM26" i="6" s="1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A20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A17" i="6"/>
  <c r="BB10" i="6" s="1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A16" i="6"/>
  <c r="BA10" i="6" s="1"/>
  <c r="AE15" i="6"/>
  <c r="BE14" i="6" s="1"/>
  <c r="Y15" i="6"/>
  <c r="BD14" i="6" s="1"/>
  <c r="S15" i="6"/>
  <c r="BC14" i="6" s="1"/>
  <c r="M15" i="6"/>
  <c r="BB14" i="6" s="1"/>
  <c r="G15" i="6"/>
  <c r="BA14" i="6" s="1"/>
  <c r="AD6" i="6"/>
  <c r="AD5" i="6"/>
  <c r="AE50" i="3"/>
  <c r="Y50" i="3"/>
  <c r="S50" i="3"/>
  <c r="M50" i="3"/>
  <c r="G50" i="3"/>
  <c r="A55" i="3"/>
  <c r="A51" i="3"/>
  <c r="BC14" i="12" l="1"/>
  <c r="BD14" i="12"/>
  <c r="BE14" i="12"/>
  <c r="BE10" i="6"/>
  <c r="AI2" i="12"/>
  <c r="AI2" i="6"/>
</calcChain>
</file>

<file path=xl/sharedStrings.xml><?xml version="1.0" encoding="utf-8"?>
<sst xmlns="http://schemas.openxmlformats.org/spreadsheetml/2006/main" count="678" uniqueCount="306">
  <si>
    <t>CERTIFICATION BODY HEADER
field available for logo etc.</t>
  </si>
  <si>
    <t>Website</t>
  </si>
  <si>
    <t>E-mail</t>
  </si>
  <si>
    <t>Tel. / Fax</t>
  </si>
  <si>
    <t>+99</t>
  </si>
  <si>
    <t>▼</t>
  </si>
  <si>
    <t>m²</t>
  </si>
  <si>
    <t>litres</t>
  </si>
  <si>
    <t>-</t>
  </si>
  <si>
    <t>°C</t>
  </si>
  <si>
    <t>kPa</t>
  </si>
  <si>
    <t>kW</t>
  </si>
  <si>
    <t>CERTIFICATION BODY FOOTER
address etc.</t>
  </si>
  <si>
    <t>Würzburg DE</t>
  </si>
  <si>
    <t>Stockholm SE</t>
  </si>
  <si>
    <t>kWh/m²</t>
  </si>
  <si>
    <t>Davos CH</t>
  </si>
  <si>
    <t>Athens GR</t>
  </si>
  <si>
    <t>G</t>
  </si>
  <si>
    <t>Th</t>
  </si>
  <si>
    <t>Stamp &amp; signature of test lab</t>
  </si>
  <si>
    <t xml:space="preserve"> ▼</t>
  </si>
  <si>
    <t>ΔTc</t>
  </si>
  <si>
    <t>Certification No.</t>
  </si>
  <si>
    <t>45 °C</t>
  </si>
  <si>
    <t>± ΔTc</t>
  </si>
  <si>
    <t>CollectorCompany</t>
  </si>
  <si>
    <t>CollectorA</t>
  </si>
  <si>
    <t>CollectorB</t>
  </si>
  <si>
    <t>FluidCompany</t>
  </si>
  <si>
    <t>SolarTestLab</t>
  </si>
  <si>
    <t>WürzburgDE</t>
  </si>
  <si>
    <t>Page</t>
  </si>
  <si>
    <t>of</t>
  </si>
  <si>
    <t>Issued</t>
  </si>
  <si>
    <t>Street</t>
  </si>
  <si>
    <t>Postal Code</t>
  </si>
  <si>
    <t>Country</t>
  </si>
  <si>
    <t>Licence Number</t>
  </si>
  <si>
    <t xml:space="preserve">Drain back/down </t>
  </si>
  <si>
    <t xml:space="preserve">Thermosyphon </t>
  </si>
  <si>
    <t>Direct</t>
  </si>
  <si>
    <t>Open</t>
  </si>
  <si>
    <t>Always filled (no drain)</t>
  </si>
  <si>
    <t>Indoor</t>
  </si>
  <si>
    <t xml:space="preserve">Horizontal </t>
  </si>
  <si>
    <t xml:space="preserve">None </t>
  </si>
  <si>
    <t>Solar + supplementary</t>
  </si>
  <si>
    <t>Vented</t>
  </si>
  <si>
    <t>Drain back</t>
  </si>
  <si>
    <t>Outdoor</t>
  </si>
  <si>
    <t xml:space="preserve">Vertical </t>
  </si>
  <si>
    <t xml:space="preserve">Electric </t>
  </si>
  <si>
    <t>Closed</t>
  </si>
  <si>
    <t>Drain down</t>
  </si>
  <si>
    <t>Other</t>
  </si>
  <si>
    <t>Direct gas</t>
  </si>
  <si>
    <t>Collector(s)</t>
  </si>
  <si>
    <t>Company</t>
  </si>
  <si>
    <t>System family overview</t>
  </si>
  <si>
    <t>Testing Laboratory</t>
  </si>
  <si>
    <t>Comments of test lab</t>
  </si>
  <si>
    <t xml:space="preserve">Comments ...
</t>
  </si>
  <si>
    <t xml:space="preserve">Issued </t>
  </si>
  <si>
    <t xml:space="preserve">System family overview </t>
  </si>
  <si>
    <t xml:space="preserve">For each storage and collector size, give number of collectors </t>
  </si>
  <si>
    <t>Collector name</t>
  </si>
  <si>
    <r>
      <t xml:space="preserve">No. Collectors </t>
    </r>
    <r>
      <rPr>
        <sz val="8.5"/>
        <rFont val="Calibri"/>
        <family val="2"/>
      </rPr>
      <t/>
    </r>
  </si>
  <si>
    <t>Storage name</t>
  </si>
  <si>
    <t xml:space="preserve">Perf. indicators for the table above </t>
  </si>
  <si>
    <r>
      <t xml:space="preserve">Ref. conditions </t>
    </r>
    <r>
      <rPr>
        <sz val="8.65"/>
        <rFont val="Calibri"/>
        <family val="2"/>
      </rPr>
      <t/>
    </r>
  </si>
  <si>
    <r>
      <t>Annual irradiation South, 45°</t>
    </r>
    <r>
      <rPr>
        <sz val="9"/>
        <rFont val="Calibri"/>
        <family val="2"/>
      </rPr>
      <t xml:space="preserve"> </t>
    </r>
  </si>
  <si>
    <r>
      <t>Seasonal variation of Tc</t>
    </r>
    <r>
      <rPr>
        <sz val="9"/>
        <rFont val="Calibri"/>
        <family val="2"/>
      </rPr>
      <t xml:space="preserve"> </t>
    </r>
  </si>
  <si>
    <t>Desired hot water temperature (mixing valve temperature).</t>
  </si>
  <si>
    <t>Max. operating press. - collector side</t>
  </si>
  <si>
    <r>
      <t xml:space="preserve">Max. operating press. - tank side </t>
    </r>
    <r>
      <rPr>
        <sz val="9"/>
        <rFont val="Calibri"/>
        <family val="2"/>
      </rPr>
      <t/>
    </r>
  </si>
  <si>
    <t xml:space="preserve">Test report id. number </t>
  </si>
  <si>
    <t xml:space="preserve">Date of test report </t>
  </si>
  <si>
    <t xml:space="preserve">Test method </t>
  </si>
  <si>
    <t xml:space="preserve">No comments
</t>
  </si>
  <si>
    <t>Location</t>
  </si>
  <si>
    <t>www.SolarTestLab.com</t>
  </si>
  <si>
    <t>www.</t>
  </si>
  <si>
    <r>
      <t xml:space="preserve">Collector name </t>
    </r>
    <r>
      <rPr>
        <sz val="9"/>
        <rFont val="Calibri"/>
        <family val="2"/>
      </rPr>
      <t xml:space="preserve">
</t>
    </r>
  </si>
  <si>
    <r>
      <t>Q</t>
    </r>
    <r>
      <rPr>
        <sz val="8"/>
        <rFont val="Calibri"/>
        <family val="2"/>
      </rPr>
      <t>d</t>
    </r>
  </si>
  <si>
    <t>Summary of 
annex to Solar KEYMARK Certificate</t>
  </si>
  <si>
    <t>EN12977-2</t>
  </si>
  <si>
    <t>EN12976-2</t>
  </si>
  <si>
    <t>Solar only / Solar preheat</t>
  </si>
  <si>
    <t>Solar+supplementary OR Solar-only / Solar pre-heat</t>
  </si>
  <si>
    <t>System classification</t>
  </si>
  <si>
    <t>Hot water</t>
  </si>
  <si>
    <t>Hot water + space heating (combi)</t>
  </si>
  <si>
    <t>Space heating only</t>
  </si>
  <si>
    <t>Heat exchanger</t>
  </si>
  <si>
    <r>
      <t>Direct solar loop / heat exchanger</t>
    </r>
    <r>
      <rPr>
        <sz val="9"/>
        <rFont val="Calibri"/>
        <family val="2"/>
      </rPr>
      <t xml:space="preserve"> </t>
    </r>
  </si>
  <si>
    <t>Daily drawoff</t>
  </si>
  <si>
    <t>l</t>
  </si>
  <si>
    <r>
      <rPr>
        <sz val="9"/>
        <rFont val="Calibri"/>
        <family val="2"/>
        <scheme val="minor"/>
      </rPr>
      <t>Q</t>
    </r>
    <r>
      <rPr>
        <sz val="8"/>
        <rFont val="Calibri"/>
        <family val="2"/>
        <scheme val="minor"/>
      </rPr>
      <t>d,sh</t>
    </r>
  </si>
  <si>
    <r>
      <rPr>
        <sz val="9"/>
        <rFont val="Calibri"/>
        <family val="2"/>
        <scheme val="minor"/>
      </rPr>
      <t>Q</t>
    </r>
    <r>
      <rPr>
        <sz val="8"/>
        <rFont val="Calibri"/>
        <family val="2"/>
        <scheme val="minor"/>
      </rPr>
      <t>d,hw</t>
    </r>
  </si>
  <si>
    <r>
      <rPr>
        <sz val="9"/>
        <rFont val="Calibri"/>
        <family val="2"/>
        <scheme val="minor"/>
      </rPr>
      <t>Q</t>
    </r>
    <r>
      <rPr>
        <sz val="8"/>
        <rFont val="Calibri"/>
        <family val="2"/>
        <scheme val="minor"/>
      </rPr>
      <t>par</t>
    </r>
  </si>
  <si>
    <r>
      <rPr>
        <sz val="9"/>
        <rFont val="Calibri"/>
        <family val="2"/>
        <scheme val="minor"/>
      </rPr>
      <t>f</t>
    </r>
    <r>
      <rPr>
        <sz val="8"/>
        <rFont val="Calibri"/>
        <family val="2"/>
        <scheme val="minor"/>
      </rPr>
      <t>sav</t>
    </r>
  </si>
  <si>
    <t>%</t>
  </si>
  <si>
    <r>
      <t>Q</t>
    </r>
    <r>
      <rPr>
        <sz val="8"/>
        <rFont val="Calibri"/>
        <family val="2"/>
      </rPr>
      <t>d,sh</t>
    </r>
  </si>
  <si>
    <r>
      <rPr>
        <sz val="9"/>
        <rFont val="Calibri"/>
        <family val="2"/>
        <scheme val="minor"/>
      </rPr>
      <t>Q</t>
    </r>
    <r>
      <rPr>
        <sz val="7"/>
        <rFont val="Calibri"/>
        <family val="2"/>
        <scheme val="minor"/>
      </rPr>
      <t>auxnet</t>
    </r>
  </si>
  <si>
    <r>
      <t>Q</t>
    </r>
    <r>
      <rPr>
        <sz val="8"/>
        <rFont val="Calibri"/>
        <family val="2"/>
        <scheme val="minor"/>
      </rPr>
      <t>par</t>
    </r>
  </si>
  <si>
    <t>Annual parasitic energy: (electricity for pumps/controllers)</t>
  </si>
  <si>
    <t>Optional OP</t>
  </si>
  <si>
    <r>
      <t>Q</t>
    </r>
    <r>
      <rPr>
        <sz val="8"/>
        <rFont val="Calibri"/>
        <family val="2"/>
        <scheme val="minor"/>
      </rPr>
      <t>L</t>
    </r>
  </si>
  <si>
    <r>
      <rPr>
        <sz val="9"/>
        <rFont val="Calibri"/>
        <family val="2"/>
        <scheme val="minor"/>
      </rPr>
      <t>Q</t>
    </r>
    <r>
      <rPr>
        <sz val="7"/>
        <rFont val="Calibri"/>
        <family val="2"/>
        <scheme val="minor"/>
      </rPr>
      <t>L</t>
    </r>
  </si>
  <si>
    <r>
      <rPr>
        <sz val="9"/>
        <rFont val="Calibri"/>
        <family val="2"/>
        <scheme val="minor"/>
      </rPr>
      <t>f</t>
    </r>
    <r>
      <rPr>
        <sz val="8"/>
        <rFont val="Calibri"/>
        <family val="2"/>
        <scheme val="minor"/>
      </rPr>
      <t>sol</t>
    </r>
  </si>
  <si>
    <t>Application(s)</t>
  </si>
  <si>
    <t>Open, vented or closed solar loop</t>
  </si>
  <si>
    <t>Electric + Heat exchanger</t>
  </si>
  <si>
    <t>Indirect (heat exchanger)</t>
  </si>
  <si>
    <r>
      <t>Freezing point</t>
    </r>
    <r>
      <rPr>
        <sz val="8"/>
        <rFont val="Calibri"/>
        <family val="2"/>
      </rPr>
      <t/>
    </r>
  </si>
  <si>
    <t>test results</t>
  </si>
  <si>
    <t>Annex to Solar KEYMARK Certificate</t>
  </si>
  <si>
    <t>Annual average outdoor air temperature</t>
  </si>
  <si>
    <t>Annual average mains cold water temp.</t>
  </si>
  <si>
    <t>Seasonal variation of Tc</t>
  </si>
  <si>
    <r>
      <t>T</t>
    </r>
    <r>
      <rPr>
        <sz val="8"/>
        <rFont val="Calibri"/>
        <family val="2"/>
        <scheme val="minor"/>
      </rPr>
      <t>a,ave</t>
    </r>
  </si>
  <si>
    <r>
      <t>T</t>
    </r>
    <r>
      <rPr>
        <sz val="8"/>
        <rFont val="Calibri"/>
        <family val="2"/>
        <scheme val="minor"/>
      </rPr>
      <t>c,ave</t>
    </r>
  </si>
  <si>
    <t>Gross
height</t>
  </si>
  <si>
    <t>Gross
length</t>
  </si>
  <si>
    <t>ControllerCompany</t>
  </si>
  <si>
    <t>FluidName</t>
  </si>
  <si>
    <t>Name</t>
  </si>
  <si>
    <t>ControllerName</t>
  </si>
  <si>
    <t>Store name</t>
  </si>
  <si>
    <t>Per module</t>
  </si>
  <si>
    <t>Recommended/required</t>
  </si>
  <si>
    <t>Recommended</t>
  </si>
  <si>
    <t>Required</t>
  </si>
  <si>
    <t>Actual configuration is highlighted. If no higlighted configuration, then the configuration defined in lin 23 is not valid</t>
  </si>
  <si>
    <t>Calculated annual results for "solar plus supplementary system"</t>
  </si>
  <si>
    <t>Calculated annual results for "solar-only / preheat system"</t>
  </si>
  <si>
    <t>Not relevant for space heating only system</t>
  </si>
  <si>
    <t>Not relevant for solar domestic hot water system</t>
  </si>
  <si>
    <t>Brand (optional)</t>
  </si>
  <si>
    <t>BrandName</t>
  </si>
  <si>
    <t>SolarCompany</t>
  </si>
  <si>
    <t>Cityname, Provincename</t>
  </si>
  <si>
    <t>CountryName</t>
  </si>
  <si>
    <t>StreetName</t>
  </si>
  <si>
    <t>Solar loop, circulation principle</t>
  </si>
  <si>
    <t xml:space="preserve">Pumped </t>
  </si>
  <si>
    <t>Describe in own words</t>
  </si>
  <si>
    <t>StoreA</t>
  </si>
  <si>
    <t>StoreB</t>
  </si>
  <si>
    <t>RepNo.-99</t>
  </si>
  <si>
    <t>yyyy-mm-dd</t>
  </si>
  <si>
    <t>LicenceNumber</t>
  </si>
  <si>
    <t>@</t>
  </si>
  <si>
    <t>CollectorLicenceNumber</t>
  </si>
  <si>
    <t>ControllerLicenceNumber</t>
  </si>
  <si>
    <t>Solar loop controller</t>
  </si>
  <si>
    <t>Gross
width</t>
  </si>
  <si>
    <r>
      <t>Gross
Area (A</t>
    </r>
    <r>
      <rPr>
        <b/>
        <sz val="7"/>
        <rFont val="Calibri"/>
        <family val="2"/>
        <scheme val="minor"/>
      </rPr>
      <t>G</t>
    </r>
    <r>
      <rPr>
        <b/>
        <sz val="9"/>
        <rFont val="Calibri"/>
        <family val="2"/>
        <scheme val="minor"/>
      </rPr>
      <t>)</t>
    </r>
  </si>
  <si>
    <t>Keymark lic.no. if available</t>
  </si>
  <si>
    <t>SOLAR SYSTEM test results</t>
  </si>
  <si>
    <t>xxxx</t>
  </si>
  <si>
    <t>Int. collector-store</t>
  </si>
  <si>
    <t>Heat store(s)</t>
  </si>
  <si>
    <t>Number of collectors in each configuration for each store</t>
  </si>
  <si>
    <t>Only for valid combinations of collectors and stores:
write number of collectors used in the specific configuration</t>
  </si>
  <si>
    <t xml:space="preserve">Store location </t>
  </si>
  <si>
    <t>Store orientation (of main axis)</t>
  </si>
  <si>
    <t xml:space="preserve">Auxiliary heated volume </t>
  </si>
  <si>
    <t>Type of auxiliary heating (internal back-up heat)</t>
  </si>
  <si>
    <t xml:space="preserve">If other auxiliary/internal back-up heating, please specifiy: </t>
  </si>
  <si>
    <r>
      <t>Electrical aux. heating power</t>
    </r>
    <r>
      <rPr>
        <sz val="8"/>
        <rFont val="Calibri"/>
        <family val="2"/>
      </rPr>
      <t/>
    </r>
  </si>
  <si>
    <t>Annual heat energy delivered by the solar system</t>
  </si>
  <si>
    <t>Annual heat demand for space heating</t>
  </si>
  <si>
    <t>Annual heat demand for domestic hot water</t>
  </si>
  <si>
    <r>
      <t>f</t>
    </r>
    <r>
      <rPr>
        <vertAlign val="subscript"/>
        <sz val="9"/>
        <rFont val="Calibri"/>
        <family val="2"/>
        <scheme val="minor"/>
      </rPr>
      <t>sol</t>
    </r>
    <r>
      <rPr>
        <sz val="9"/>
        <rFont val="Calibri"/>
        <family val="2"/>
        <scheme val="minor"/>
      </rPr>
      <t>=Q</t>
    </r>
    <r>
      <rPr>
        <vertAlign val="subscript"/>
        <sz val="9"/>
        <rFont val="Calibri"/>
        <family val="2"/>
        <scheme val="minor"/>
      </rPr>
      <t>L</t>
    </r>
    <r>
      <rPr>
        <sz val="9"/>
        <rFont val="Calibri"/>
        <family val="2"/>
        <scheme val="minor"/>
      </rPr>
      <t>/Q</t>
    </r>
    <r>
      <rPr>
        <vertAlign val="subscript"/>
        <sz val="9"/>
        <rFont val="Calibri"/>
        <family val="2"/>
        <scheme val="minor"/>
      </rPr>
      <t>d</t>
    </r>
    <r>
      <rPr>
        <sz val="9"/>
        <rFont val="Calibri"/>
        <family val="2"/>
        <scheme val="minor"/>
      </rPr>
      <t xml:space="preserve"> </t>
    </r>
  </si>
  <si>
    <t>Solar fraction</t>
  </si>
  <si>
    <r>
      <t>Q</t>
    </r>
    <r>
      <rPr>
        <sz val="8"/>
        <rFont val="Calibri"/>
        <family val="2"/>
        <scheme val="minor"/>
      </rPr>
      <t>aux,net</t>
    </r>
  </si>
  <si>
    <t>Annual net auxilliary heat demand (back-up heat supplied)</t>
  </si>
  <si>
    <t>Solar loop pump - power range</t>
  </si>
  <si>
    <t>W</t>
  </si>
  <si>
    <t>to</t>
  </si>
  <si>
    <r>
      <t xml:space="preserve">Total nominal volume 
</t>
    </r>
    <r>
      <rPr>
        <sz val="8.5"/>
        <rFont val="Calibri"/>
        <family val="2"/>
      </rPr>
      <t/>
    </r>
  </si>
  <si>
    <r>
      <t>Solar loop fluid</t>
    </r>
    <r>
      <rPr>
        <sz val="9"/>
        <rFont val="Calibri"/>
        <family val="2"/>
      </rPr>
      <t xml:space="preserve"> </t>
    </r>
  </si>
  <si>
    <t>No recommend./requirements</t>
  </si>
  <si>
    <t>No info</t>
  </si>
  <si>
    <t>StoreCompany</t>
  </si>
  <si>
    <t>StoreLicenceNumber</t>
  </si>
  <si>
    <t>MJ/y</t>
  </si>
  <si>
    <r>
      <t>f</t>
    </r>
    <r>
      <rPr>
        <vertAlign val="subscript"/>
        <sz val="9"/>
        <rFont val="Calibri"/>
        <family val="2"/>
        <scheme val="minor"/>
      </rPr>
      <t>sav</t>
    </r>
    <r>
      <rPr>
        <sz val="9"/>
        <rFont val="Calibri"/>
        <family val="2"/>
        <scheme val="minor"/>
      </rPr>
      <t xml:space="preserve"> </t>
    </r>
  </si>
  <si>
    <t>mm</t>
  </si>
  <si>
    <t>K</t>
  </si>
  <si>
    <t>Fractional energy savings (savings due to the solar system), fsav = (Qconv-Qaux)/Qconv</t>
  </si>
  <si>
    <t>Gross
depth</t>
  </si>
  <si>
    <t>Annual irradiation South, 45°</t>
  </si>
  <si>
    <t>All values are subject to some uncertainty; e.g. the uncertainty on system output is typically in the range of ± 5 % to ± 15 %</t>
  </si>
  <si>
    <t xml:space="preserve"> </t>
  </si>
  <si>
    <t>Remember to state test standard in F5</t>
  </si>
  <si>
    <t>Name of system configuration</t>
  </si>
  <si>
    <t>CollectorC</t>
  </si>
  <si>
    <t>CollectorD</t>
  </si>
  <si>
    <t>CollectorE</t>
  </si>
  <si>
    <t>StoreC</t>
  </si>
  <si>
    <t>StoreD</t>
  </si>
  <si>
    <t>StoreE</t>
  </si>
  <si>
    <t>Tested</t>
  </si>
  <si>
    <t>Extrapol</t>
  </si>
  <si>
    <t>System parameters</t>
  </si>
  <si>
    <t>Name of System Configuration</t>
  </si>
  <si>
    <t>xxx</t>
  </si>
  <si>
    <r>
      <t>u</t>
    </r>
    <r>
      <rPr>
        <b/>
        <vertAlign val="subscript"/>
        <sz val="9"/>
        <rFont val="Calibri"/>
        <family val="2"/>
        <scheme val="minor"/>
      </rPr>
      <t>c</t>
    </r>
    <r>
      <rPr>
        <b/>
        <sz val="9"/>
        <rFont val="Calibri"/>
        <family val="2"/>
        <scheme val="minor"/>
      </rPr>
      <t>*            [W/Km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]</t>
    </r>
  </si>
  <si>
    <r>
      <t>A</t>
    </r>
    <r>
      <rPr>
        <b/>
        <vertAlign val="subscript"/>
        <sz val="9"/>
        <rFont val="Calibri"/>
        <family val="2"/>
        <scheme val="minor"/>
      </rPr>
      <t>c</t>
    </r>
    <r>
      <rPr>
        <b/>
        <sz val="9"/>
        <rFont val="Calibri"/>
        <family val="2"/>
        <scheme val="minor"/>
      </rPr>
      <t>*                                  [m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]</t>
    </r>
  </si>
  <si>
    <r>
      <t>U</t>
    </r>
    <r>
      <rPr>
        <b/>
        <vertAlign val="subscript"/>
        <sz val="9"/>
        <rFont val="Calibri"/>
        <family val="2"/>
        <scheme val="minor"/>
      </rPr>
      <t>s</t>
    </r>
    <r>
      <rPr>
        <b/>
        <sz val="9"/>
        <rFont val="Calibri"/>
        <family val="2"/>
        <scheme val="minor"/>
      </rPr>
      <t xml:space="preserve">                                [W/K]</t>
    </r>
  </si>
  <si>
    <r>
      <t>C</t>
    </r>
    <r>
      <rPr>
        <b/>
        <vertAlign val="subscript"/>
        <sz val="9"/>
        <rFont val="Calibri"/>
        <family val="2"/>
        <scheme val="minor"/>
      </rPr>
      <t>s</t>
    </r>
    <r>
      <rPr>
        <b/>
        <sz val="9"/>
        <rFont val="Calibri"/>
        <family val="2"/>
        <scheme val="minor"/>
      </rPr>
      <t xml:space="preserve">                                  [MJ/K]</t>
    </r>
  </si>
  <si>
    <r>
      <t>S</t>
    </r>
    <r>
      <rPr>
        <b/>
        <vertAlign val="subscript"/>
        <sz val="9"/>
        <rFont val="Calibri"/>
        <family val="2"/>
        <scheme val="minor"/>
      </rPr>
      <t>c</t>
    </r>
    <r>
      <rPr>
        <b/>
        <sz val="9"/>
        <rFont val="Calibri"/>
        <family val="2"/>
        <scheme val="minor"/>
      </rPr>
      <t xml:space="preserve">                      [-]</t>
    </r>
  </si>
  <si>
    <r>
      <t>D</t>
    </r>
    <r>
      <rPr>
        <b/>
        <vertAlign val="subscript"/>
        <sz val="9"/>
        <rFont val="Calibri"/>
        <family val="2"/>
        <scheme val="minor"/>
      </rPr>
      <t>L</t>
    </r>
    <r>
      <rPr>
        <b/>
        <sz val="9"/>
        <rFont val="Calibri"/>
        <family val="2"/>
        <scheme val="minor"/>
      </rPr>
      <t xml:space="preserve">                                [-]</t>
    </r>
  </si>
  <si>
    <r>
      <t>f</t>
    </r>
    <r>
      <rPr>
        <b/>
        <vertAlign val="subscript"/>
        <sz val="9"/>
        <rFont val="Calibri"/>
        <family val="2"/>
        <scheme val="minor"/>
      </rPr>
      <t>aux</t>
    </r>
    <r>
      <rPr>
        <b/>
        <sz val="9"/>
        <rFont val="Calibri"/>
        <family val="2"/>
        <scheme val="minor"/>
      </rPr>
      <t xml:space="preserve">                        [-]</t>
    </r>
  </si>
  <si>
    <t>Draw-off profiles</t>
  </si>
  <si>
    <r>
      <t>V/V</t>
    </r>
    <r>
      <rPr>
        <vertAlign val="subscript"/>
        <sz val="9"/>
        <rFont val="Calibri"/>
        <family val="2"/>
        <scheme val="minor"/>
      </rPr>
      <t>dep</t>
    </r>
  </si>
  <si>
    <r>
      <t>g(V/V</t>
    </r>
    <r>
      <rPr>
        <vertAlign val="subscript"/>
        <sz val="9"/>
        <rFont val="Calibri"/>
        <family val="2"/>
        <scheme val="minor"/>
      </rPr>
      <t>dep</t>
    </r>
    <r>
      <rPr>
        <sz val="9"/>
        <rFont val="Calibri"/>
        <family val="2"/>
        <scheme val="minor"/>
      </rPr>
      <t>)</t>
    </r>
  </si>
  <si>
    <r>
      <t>f(V/V</t>
    </r>
    <r>
      <rPr>
        <vertAlign val="subscript"/>
        <sz val="9"/>
        <rFont val="Calibri"/>
        <family val="2"/>
        <scheme val="minor"/>
      </rPr>
      <t>dep</t>
    </r>
    <r>
      <rPr>
        <sz val="9"/>
        <rFont val="Calibri"/>
        <family val="2"/>
        <scheme val="minor"/>
      </rPr>
      <t>)</t>
    </r>
  </si>
  <si>
    <r>
      <t>f (V/V</t>
    </r>
    <r>
      <rPr>
        <vertAlign val="subscript"/>
        <sz val="9"/>
        <rFont val="Calibri"/>
        <family val="2"/>
        <scheme val="minor"/>
      </rPr>
      <t>dep</t>
    </r>
    <r>
      <rPr>
        <sz val="9"/>
        <rFont val="Calibri"/>
        <family val="2"/>
        <scheme val="minor"/>
      </rPr>
      <t>)</t>
    </r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</si>
  <si>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</si>
  <si>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</si>
  <si>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</si>
  <si>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</si>
  <si>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</si>
  <si>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</si>
  <si>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</si>
  <si>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</si>
  <si>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</si>
  <si>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</si>
  <si>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</si>
  <si>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</si>
  <si>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</si>
  <si>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</si>
  <si>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</si>
  <si>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</si>
  <si>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</si>
  <si>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</si>
  <si>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</si>
  <si>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</si>
  <si>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</si>
  <si>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</si>
  <si>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</si>
  <si>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</si>
  <si>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</si>
  <si>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</si>
  <si>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</si>
  <si>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</si>
  <si>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</si>
  <si>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3.0</t>
  </si>
  <si>
    <t>I-O Diagram Parameters and Tank heat loss coeficient</t>
  </si>
  <si>
    <r>
      <t>a</t>
    </r>
    <r>
      <rPr>
        <b/>
        <vertAlign val="sub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 xml:space="preserve">                                   [1/m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]</t>
    </r>
  </si>
  <si>
    <r>
      <t>a</t>
    </r>
    <r>
      <rPr>
        <b/>
        <vertAlign val="sub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 xml:space="preserve">                [MJ]</t>
    </r>
  </si>
  <si>
    <r>
      <t>U</t>
    </r>
    <r>
      <rPr>
        <b/>
        <vertAlign val="subscript"/>
        <sz val="9"/>
        <rFont val="Calibri"/>
        <family val="2"/>
        <scheme val="minor"/>
      </rPr>
      <t>s</t>
    </r>
    <r>
      <rPr>
        <b/>
        <sz val="9"/>
        <rFont val="Calibri"/>
        <family val="2"/>
        <scheme val="minor"/>
      </rPr>
      <t xml:space="preserve">                       [W/K]</t>
    </r>
  </si>
  <si>
    <t>Mixing Draw-off</t>
  </si>
  <si>
    <r>
      <t>H&lt;16 MJ/m</t>
    </r>
    <r>
      <rPr>
        <b/>
        <vertAlign val="superscript"/>
        <sz val="9"/>
        <rFont val="Calibri"/>
        <family val="2"/>
        <scheme val="minor"/>
      </rPr>
      <t>2</t>
    </r>
  </si>
  <si>
    <r>
      <t>H</t>
    </r>
    <r>
      <rPr>
        <b/>
        <sz val="9"/>
        <rFont val="Calibri"/>
        <family val="2"/>
      </rPr>
      <t>≥</t>
    </r>
    <r>
      <rPr>
        <b/>
        <sz val="9"/>
        <rFont val="Calibri"/>
        <family val="2"/>
        <scheme val="minor"/>
      </rPr>
      <t>16 MJ/m</t>
    </r>
    <r>
      <rPr>
        <b/>
        <vertAlign val="superscript"/>
        <sz val="9"/>
        <rFont val="Calibri"/>
        <family val="2"/>
        <scheme val="minor"/>
      </rPr>
      <t>2</t>
    </r>
  </si>
  <si>
    <t>Parameters of system tested (ISO 9459-2)</t>
  </si>
  <si>
    <r>
      <t>a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 xml:space="preserve"> [MJ/K]</t>
    </r>
  </si>
  <si>
    <t>Collector of measured system</t>
  </si>
  <si>
    <r>
      <t>A</t>
    </r>
    <r>
      <rPr>
        <b/>
        <vertAlign val="subscript"/>
        <sz val="9"/>
        <rFont val="Calibri"/>
        <family val="2"/>
        <scheme val="minor"/>
      </rPr>
      <t>ref</t>
    </r>
    <r>
      <rPr>
        <b/>
        <sz val="9"/>
        <rFont val="Calibri"/>
        <family val="2"/>
        <scheme val="minor"/>
      </rPr>
      <t xml:space="preserve"> [m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]</t>
    </r>
  </si>
  <si>
    <t>IAM (50º)</t>
  </si>
  <si>
    <t>Storage tank of measured system</t>
  </si>
  <si>
    <t>Volume [l]</t>
  </si>
  <si>
    <t>Piping</t>
  </si>
  <si>
    <t>Parameters for systems extrapolation (Annex D)</t>
  </si>
  <si>
    <r>
      <t>a</t>
    </r>
    <r>
      <rPr>
        <b/>
        <vertAlign val="subscript"/>
        <sz val="9"/>
        <rFont val="Calibri"/>
        <family val="2"/>
        <scheme val="minor"/>
      </rPr>
      <t xml:space="preserve">1 </t>
    </r>
    <r>
      <rPr>
        <b/>
        <sz val="9"/>
        <rFont val="Calibri"/>
        <family val="2"/>
        <scheme val="minor"/>
      </rPr>
      <t>[W/Km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]</t>
    </r>
  </si>
  <si>
    <r>
      <t>a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 xml:space="preserve"> [W/Km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]</t>
    </r>
  </si>
  <si>
    <r>
      <t>A</t>
    </r>
    <r>
      <rPr>
        <b/>
        <vertAlign val="subscript"/>
        <sz val="8"/>
        <rFont val="Calibri"/>
        <family val="2"/>
        <scheme val="minor"/>
      </rPr>
      <t>hx</t>
    </r>
    <r>
      <rPr>
        <b/>
        <sz val="8"/>
        <rFont val="Calibri"/>
        <family val="2"/>
        <scheme val="minor"/>
      </rPr>
      <t xml:space="preserve"> [m</t>
    </r>
    <r>
      <rPr>
        <b/>
        <vertAlign val="superscript"/>
        <sz val="8"/>
        <rFont val="Calibri"/>
        <family val="2"/>
        <scheme val="minor"/>
      </rPr>
      <t>2</t>
    </r>
    <r>
      <rPr>
        <b/>
        <sz val="8"/>
        <rFont val="Calibri"/>
        <family val="2"/>
        <scheme val="minor"/>
      </rPr>
      <t>]</t>
    </r>
  </si>
  <si>
    <r>
      <t>U</t>
    </r>
    <r>
      <rPr>
        <b/>
        <vertAlign val="subscript"/>
        <sz val="9"/>
        <rFont val="Calibri"/>
        <family val="2"/>
        <scheme val="minor"/>
      </rPr>
      <t>loop,p</t>
    </r>
  </si>
  <si>
    <r>
      <t>h</t>
    </r>
    <r>
      <rPr>
        <b/>
        <vertAlign val="subscript"/>
        <sz val="9"/>
        <rFont val="Symbol"/>
        <family val="1"/>
        <charset val="2"/>
      </rPr>
      <t>0</t>
    </r>
  </si>
  <si>
    <t>Name of System Configuration Tested</t>
  </si>
  <si>
    <t>Tested/Extrapol</t>
  </si>
  <si>
    <t>Annual performance parameters in the frame of the EU regulation CDR 811, 812 and 813 dated 2013</t>
  </si>
  <si>
    <t>Load profile</t>
  </si>
  <si>
    <t>M</t>
  </si>
  <si>
    <t>L</t>
  </si>
  <si>
    <t>XL</t>
  </si>
  <si>
    <t>XXL</t>
  </si>
  <si>
    <t>Auxiliary thermostat setting</t>
  </si>
  <si>
    <t>ºC</t>
  </si>
  <si>
    <t>Effective power of auxiliary heater</t>
  </si>
  <si>
    <t>section 5.9.3.6, see note 1</t>
  </si>
  <si>
    <t>Comply to the load profile (Yes/No)</t>
  </si>
  <si>
    <t>section 5.10.6 , see note 1</t>
  </si>
  <si>
    <t>Annual heat demand (kWh)</t>
  </si>
  <si>
    <t>Cold climate (kWh)</t>
  </si>
  <si>
    <t>Average climate (kWh)</t>
  </si>
  <si>
    <t>Hot climate (kWh)</t>
  </si>
  <si>
    <r>
      <rPr>
        <b/>
        <sz val="8"/>
        <rFont val="Symbol"/>
        <family val="1"/>
        <charset val="2"/>
      </rPr>
      <t>h</t>
    </r>
    <r>
      <rPr>
        <b/>
        <sz val="8"/>
        <rFont val="Calibri"/>
        <family val="2"/>
      </rPr>
      <t>wh_nonsol (%)</t>
    </r>
  </si>
  <si>
    <t>Qaux (kWh)</t>
  </si>
  <si>
    <t>Strasbourg</t>
  </si>
  <si>
    <t>Helsinki</t>
  </si>
  <si>
    <t xml:space="preserve"> Athens</t>
  </si>
  <si>
    <t>section 5.9.3.5 , see note 1</t>
  </si>
  <si>
    <t>section 5.10.7, see note 1</t>
  </si>
  <si>
    <t>section 5.9.3.4, see note 1</t>
  </si>
  <si>
    <t>Note 1: Clause of EN 12976-2:2017</t>
  </si>
  <si>
    <t>Qfuel (kWh)</t>
  </si>
  <si>
    <r>
      <t>Q</t>
    </r>
    <r>
      <rPr>
        <b/>
        <sz val="8"/>
        <rFont val="Calibri"/>
        <family val="2"/>
        <scheme val="minor"/>
      </rPr>
      <t>nonsol</t>
    </r>
  </si>
  <si>
    <r>
      <t>V</t>
    </r>
    <r>
      <rPr>
        <b/>
        <sz val="8"/>
        <rFont val="Calibri"/>
        <family val="2"/>
        <scheme val="minor"/>
      </rPr>
      <t>40, measured</t>
    </r>
    <r>
      <rPr>
        <b/>
        <sz val="9"/>
        <rFont val="Calibri"/>
        <family val="2"/>
        <scheme val="minor"/>
      </rPr>
      <t xml:space="preserve"> (l)</t>
    </r>
  </si>
  <si>
    <t>Auxiliary heat contribution</t>
  </si>
  <si>
    <t>Qelec (kWh)</t>
  </si>
  <si>
    <t>Version 4.5, 2017-10-24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</si>
</sst>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yyyy/mm/dd;@"/>
    <numFmt numFmtId="166" formatCode="yyyy\-mm\-dd;@"/>
    <numFmt numFmtId="167" formatCode="0.000"/>
  </numFmts>
  <fonts count="58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sz val="9"/>
      <name val="Calibri"/>
      <family val="2"/>
    </font>
    <font>
      <sz val="8.65"/>
      <name val="Calibri"/>
      <family val="2"/>
    </font>
    <font>
      <sz val="8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indexed="57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.5"/>
      <name val="Calibri"/>
      <family val="2"/>
      <scheme val="minor"/>
    </font>
    <font>
      <b/>
      <sz val="9"/>
      <color indexed="16"/>
      <name val="Calibri"/>
      <family val="2"/>
      <scheme val="minor"/>
    </font>
    <font>
      <b/>
      <sz val="7.5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41"/>
      <name val="Calibri"/>
      <family val="2"/>
      <scheme val="minor"/>
    </font>
    <font>
      <i/>
      <sz val="9"/>
      <color indexed="12"/>
      <name val="Calibri"/>
      <family val="2"/>
      <scheme val="minor"/>
    </font>
    <font>
      <i/>
      <sz val="9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indexed="57"/>
      <name val="Calibri"/>
      <family val="2"/>
      <scheme val="minor"/>
    </font>
    <font>
      <sz val="10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6"/>
      <name val="Calibri"/>
      <family val="2"/>
      <scheme val="minor"/>
    </font>
    <font>
      <i/>
      <sz val="6"/>
      <color indexed="56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5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17"/>
      <name val="Calibri"/>
      <family val="2"/>
      <scheme val="minor"/>
    </font>
    <font>
      <sz val="9"/>
      <color indexed="22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7"/>
      <name val="Calibri"/>
      <family val="2"/>
      <scheme val="minor"/>
    </font>
    <font>
      <sz val="9"/>
      <color rgb="FF008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7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8"/>
      <name val="Calibri"/>
      <family val="2"/>
      <scheme val="minor"/>
    </font>
    <font>
      <sz val="7"/>
      <color indexed="12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name val="Symbol"/>
      <family val="1"/>
      <charset val="2"/>
    </font>
    <font>
      <b/>
      <vertAlign val="subscript"/>
      <sz val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b/>
      <vertAlign val="subscript"/>
      <sz val="9"/>
      <name val="Symbol"/>
      <family val="1"/>
      <charset val="2"/>
    </font>
    <font>
      <b/>
      <sz val="8"/>
      <name val="Calibri"/>
      <family val="2"/>
    </font>
    <font>
      <b/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6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 style="thick">
        <color indexed="10"/>
      </right>
      <top/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55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thin">
        <color indexed="64"/>
      </bottom>
      <diagonal/>
    </border>
    <border>
      <left style="thin">
        <color indexed="55"/>
      </left>
      <right/>
      <top style="medium">
        <color indexed="55"/>
      </top>
      <bottom style="thin">
        <color indexed="64"/>
      </bottom>
      <diagonal/>
    </border>
    <border>
      <left/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/>
      <bottom style="thick">
        <color indexed="10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ck">
        <color indexed="10"/>
      </left>
      <right/>
      <top/>
      <bottom/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thin">
        <color indexed="55"/>
      </bottom>
      <diagonal/>
    </border>
    <border>
      <left style="medium">
        <color indexed="55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medium">
        <color indexed="55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medium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theme="0" tint="-0.34998626667073579"/>
      </right>
      <top style="thin">
        <color indexed="55"/>
      </top>
      <bottom style="medium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/>
      <bottom style="thin">
        <color indexed="64"/>
      </bottom>
      <diagonal/>
    </border>
    <border>
      <left style="medium">
        <color indexed="55"/>
      </left>
      <right style="thin">
        <color indexed="55"/>
      </right>
      <top style="thin">
        <color theme="0" tint="-0.34998626667073579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55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medium">
        <color indexed="55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55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indexed="64"/>
      </bottom>
      <diagonal/>
    </border>
    <border>
      <left style="thin">
        <color auto="1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auto="1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5"/>
      </left>
      <right/>
      <top style="thin">
        <color auto="1"/>
      </top>
      <bottom style="thin">
        <color auto="1"/>
      </bottom>
      <diagonal/>
    </border>
    <border>
      <left/>
      <right style="medium">
        <color indexed="55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55"/>
      </right>
      <top style="thin">
        <color auto="1"/>
      </top>
      <bottom style="thin">
        <color indexed="64"/>
      </bottom>
      <diagonal/>
    </border>
    <border>
      <left style="medium">
        <color indexed="55"/>
      </left>
      <right/>
      <top style="medium">
        <color indexed="55"/>
      </top>
      <bottom style="thin">
        <color auto="1"/>
      </bottom>
      <diagonal/>
    </border>
    <border>
      <left/>
      <right/>
      <top style="medium">
        <color indexed="55"/>
      </top>
      <bottom style="thin">
        <color auto="1"/>
      </bottom>
      <diagonal/>
    </border>
    <border>
      <left/>
      <right style="medium">
        <color indexed="55"/>
      </right>
      <top style="medium">
        <color indexed="55"/>
      </top>
      <bottom style="thin">
        <color auto="1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auto="1"/>
      </bottom>
      <diagonal/>
    </border>
    <border>
      <left style="thin">
        <color indexed="55"/>
      </left>
      <right style="medium">
        <color indexed="55"/>
      </right>
      <top style="thin">
        <color indexed="64"/>
      </top>
      <bottom style="thin">
        <color auto="1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medium">
        <color indexed="55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/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/>
      <top style="thin">
        <color indexed="55"/>
      </top>
      <bottom style="medium">
        <color theme="0" tint="-0.34998626667073579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medium">
        <color indexed="55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5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/>
      <bottom style="thin">
        <color indexed="64"/>
      </bottom>
      <diagonal/>
    </border>
    <border>
      <left style="thin">
        <color indexed="64"/>
      </left>
      <right style="medium">
        <color indexed="55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34998626667073579"/>
      </right>
      <top/>
      <bottom style="thin">
        <color indexed="64"/>
      </bottom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thin">
        <color indexed="64"/>
      </right>
      <top/>
      <bottom style="medium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55"/>
      </left>
      <right style="thin">
        <color auto="1"/>
      </right>
      <top style="medium">
        <color indexed="55"/>
      </top>
      <bottom/>
      <diagonal/>
    </border>
    <border>
      <left style="thin">
        <color auto="1"/>
      </left>
      <right style="thin">
        <color auto="1"/>
      </right>
      <top style="medium">
        <color indexed="55"/>
      </top>
      <bottom/>
      <diagonal/>
    </border>
    <border>
      <left style="thin">
        <color auto="1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thin">
        <color auto="1"/>
      </right>
      <top/>
      <bottom style="medium">
        <color indexed="55"/>
      </bottom>
      <diagonal/>
    </border>
    <border>
      <left style="thin">
        <color auto="1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thin">
        <color auto="1"/>
      </right>
      <top/>
      <bottom/>
      <diagonal/>
    </border>
    <border>
      <left style="thin">
        <color auto="1"/>
      </left>
      <right style="medium">
        <color indexed="55"/>
      </right>
      <top/>
      <bottom/>
      <diagonal/>
    </border>
    <border>
      <left style="medium">
        <color indexed="55"/>
      </left>
      <right style="thin">
        <color auto="1"/>
      </right>
      <top style="medium">
        <color indexed="55"/>
      </top>
      <bottom style="medium">
        <color indexed="55"/>
      </bottom>
      <diagonal/>
    </border>
    <border>
      <left style="thin">
        <color auto="1"/>
      </left>
      <right style="thin">
        <color auto="1"/>
      </right>
      <top style="medium">
        <color indexed="55"/>
      </top>
      <bottom style="medium">
        <color indexed="55"/>
      </bottom>
      <diagonal/>
    </border>
    <border>
      <left style="thin">
        <color auto="1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64"/>
      </top>
      <bottom/>
      <diagonal/>
    </border>
    <border>
      <left style="thin">
        <color auto="1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/>
      <top style="thin">
        <color indexed="55"/>
      </top>
      <bottom style="medium">
        <color theme="0" tint="-0.34998626667073579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medium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55"/>
      </right>
      <top style="thin">
        <color indexed="64"/>
      </top>
      <bottom/>
      <diagonal/>
    </border>
    <border>
      <left style="medium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55"/>
      </left>
      <right style="thin">
        <color indexed="64"/>
      </right>
      <top/>
      <bottom style="medium">
        <color theme="0" tint="-0.34998626667073579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indexed="64"/>
      </right>
      <top style="medium">
        <color theme="0" tint="-0.34998626667073579"/>
      </top>
      <bottom/>
      <diagonal/>
    </border>
    <border>
      <left style="thin">
        <color indexed="64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836">
    <xf numFmtId="0" fontId="0" fillId="0" borderId="0" xfId="0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>
      <alignment vertical="center"/>
    </xf>
    <xf numFmtId="0" fontId="10" fillId="0" borderId="0" xfId="0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textRotation="90" wrapText="1"/>
    </xf>
    <xf numFmtId="0" fontId="11" fillId="0" borderId="0" xfId="0" applyFont="1" applyBorder="1" applyAlignment="1">
      <alignment textRotation="90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/>
    <xf numFmtId="0" fontId="7" fillId="0" borderId="2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8" xfId="0" applyFont="1" applyBorder="1"/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horizontal="right"/>
    </xf>
    <xf numFmtId="0" fontId="7" fillId="0" borderId="8" xfId="0" applyFont="1" applyBorder="1" applyAlignment="1">
      <alignment vertical="center"/>
    </xf>
    <xf numFmtId="0" fontId="8" fillId="0" borderId="0" xfId="0" applyFont="1" applyAlignment="1"/>
    <xf numFmtId="0" fontId="7" fillId="0" borderId="9" xfId="0" applyFont="1" applyBorder="1"/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7" fillId="0" borderId="62" xfId="0" applyFont="1" applyBorder="1"/>
    <xf numFmtId="0" fontId="7" fillId="0" borderId="63" xfId="0" applyFont="1" applyBorder="1"/>
    <xf numFmtId="0" fontId="7" fillId="0" borderId="64" xfId="0" applyFont="1" applyBorder="1"/>
    <xf numFmtId="0" fontId="7" fillId="0" borderId="61" xfId="0" applyFont="1" applyBorder="1"/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8" xfId="0" applyFont="1" applyBorder="1"/>
    <xf numFmtId="0" fontId="30" fillId="0" borderId="0" xfId="0" applyFont="1" applyAlignment="1">
      <alignment vertical="center"/>
    </xf>
    <xf numFmtId="0" fontId="13" fillId="0" borderId="0" xfId="0" applyFont="1"/>
    <xf numFmtId="0" fontId="26" fillId="0" borderId="0" xfId="0" applyFont="1"/>
    <xf numFmtId="164" fontId="13" fillId="0" borderId="0" xfId="0" applyNumberFormat="1" applyFont="1"/>
    <xf numFmtId="164" fontId="13" fillId="0" borderId="0" xfId="0" applyNumberFormat="1" applyFont="1" applyAlignment="1"/>
    <xf numFmtId="0" fontId="19" fillId="0" borderId="0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3" fillId="0" borderId="0" xfId="0" applyFont="1" applyBorder="1" applyAlignment="1">
      <alignment vertical="center"/>
    </xf>
    <xf numFmtId="0" fontId="13" fillId="0" borderId="70" xfId="0" applyFont="1" applyBorder="1" applyAlignment="1">
      <alignment horizontal="center" vertical="center"/>
    </xf>
    <xf numFmtId="0" fontId="33" fillId="0" borderId="8" xfId="0" applyFont="1" applyBorder="1" applyAlignment="1">
      <alignment horizontal="right"/>
    </xf>
    <xf numFmtId="0" fontId="33" fillId="0" borderId="0" xfId="0" applyFont="1" applyAlignment="1"/>
    <xf numFmtId="0" fontId="34" fillId="0" borderId="0" xfId="0" applyFont="1"/>
    <xf numFmtId="0" fontId="12" fillId="0" borderId="9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3" borderId="121" xfId="0" applyFont="1" applyFill="1" applyBorder="1"/>
    <xf numFmtId="0" fontId="13" fillId="3" borderId="122" xfId="0" applyFont="1" applyFill="1" applyBorder="1"/>
    <xf numFmtId="0" fontId="13" fillId="3" borderId="123" xfId="0" applyFont="1" applyFill="1" applyBorder="1"/>
    <xf numFmtId="0" fontId="13" fillId="0" borderId="130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3" borderId="142" xfId="0" applyFont="1" applyFill="1" applyBorder="1"/>
    <xf numFmtId="0" fontId="13" fillId="3" borderId="143" xfId="0" applyFont="1" applyFill="1" applyBorder="1"/>
    <xf numFmtId="0" fontId="12" fillId="0" borderId="153" xfId="0" applyFont="1" applyBorder="1" applyAlignment="1">
      <alignment horizontal="center" vertical="center"/>
    </xf>
    <xf numFmtId="0" fontId="12" fillId="0" borderId="155" xfId="0" applyFont="1" applyBorder="1" applyAlignment="1">
      <alignment horizontal="center" vertical="center"/>
    </xf>
    <xf numFmtId="0" fontId="12" fillId="0" borderId="154" xfId="0" applyFont="1" applyBorder="1" applyAlignment="1">
      <alignment horizontal="center" vertical="center"/>
    </xf>
    <xf numFmtId="0" fontId="13" fillId="3" borderId="124" xfId="0" applyFont="1" applyFill="1" applyBorder="1"/>
    <xf numFmtId="0" fontId="41" fillId="0" borderId="0" xfId="0" applyFont="1"/>
    <xf numFmtId="0" fontId="14" fillId="3" borderId="66" xfId="0" applyFont="1" applyFill="1" applyBorder="1" applyAlignment="1">
      <alignment vertical="center" wrapText="1"/>
    </xf>
    <xf numFmtId="0" fontId="14" fillId="3" borderId="159" xfId="0" applyFont="1" applyFill="1" applyBorder="1" applyAlignment="1">
      <alignment vertical="center" wrapText="1"/>
    </xf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Border="1"/>
    <xf numFmtId="0" fontId="43" fillId="0" borderId="5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7" fillId="0" borderId="62" xfId="0" applyFont="1" applyFill="1" applyBorder="1"/>
    <xf numFmtId="0" fontId="7" fillId="0" borderId="0" xfId="0" applyFont="1" applyFill="1"/>
    <xf numFmtId="0" fontId="7" fillId="0" borderId="6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15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48" fillId="0" borderId="0" xfId="0" applyFont="1"/>
    <xf numFmtId="0" fontId="48" fillId="0" borderId="5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13" fillId="0" borderId="241" xfId="0" applyFont="1" applyBorder="1" applyAlignment="1">
      <alignment horizontal="center" vertical="center"/>
    </xf>
    <xf numFmtId="0" fontId="13" fillId="0" borderId="239" xfId="0" applyFont="1" applyBorder="1" applyAlignment="1">
      <alignment horizontal="center" vertical="center"/>
    </xf>
    <xf numFmtId="0" fontId="13" fillId="0" borderId="242" xfId="0" applyFont="1" applyBorder="1" applyAlignment="1">
      <alignment horizontal="center" vertical="center"/>
    </xf>
    <xf numFmtId="0" fontId="13" fillId="0" borderId="24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26" xfId="0" applyFont="1" applyBorder="1" applyAlignment="1"/>
    <xf numFmtId="0" fontId="13" fillId="0" borderId="286" xfId="0" applyFont="1" applyBorder="1" applyAlignment="1">
      <alignment horizontal="center" vertical="center"/>
    </xf>
    <xf numFmtId="0" fontId="13" fillId="0" borderId="186" xfId="0" applyFont="1" applyBorder="1" applyAlignment="1">
      <alignment horizontal="center" vertical="center"/>
    </xf>
    <xf numFmtId="0" fontId="13" fillId="0" borderId="287" xfId="0" applyFont="1" applyBorder="1" applyAlignment="1">
      <alignment horizontal="center" vertical="center"/>
    </xf>
    <xf numFmtId="0" fontId="13" fillId="0" borderId="288" xfId="0" applyFont="1" applyBorder="1" applyAlignment="1">
      <alignment horizontal="center" vertical="center"/>
    </xf>
    <xf numFmtId="0" fontId="13" fillId="0" borderId="289" xfId="0" applyFont="1" applyBorder="1" applyAlignment="1">
      <alignment horizontal="center" vertical="center"/>
    </xf>
    <xf numFmtId="0" fontId="13" fillId="0" borderId="187" xfId="0" applyFont="1" applyBorder="1" applyAlignment="1">
      <alignment horizontal="center" vertical="center"/>
    </xf>
    <xf numFmtId="0" fontId="13" fillId="0" borderId="293" xfId="0" applyFont="1" applyBorder="1" applyAlignment="1">
      <alignment horizontal="center" vertical="center"/>
    </xf>
    <xf numFmtId="0" fontId="13" fillId="0" borderId="291" xfId="0" applyFont="1" applyBorder="1" applyAlignment="1">
      <alignment horizontal="center" vertical="center"/>
    </xf>
    <xf numFmtId="0" fontId="13" fillId="0" borderId="294" xfId="0" applyFont="1" applyBorder="1" applyAlignment="1">
      <alignment horizontal="center" vertical="center"/>
    </xf>
    <xf numFmtId="0" fontId="13" fillId="0" borderId="29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2" fontId="31" fillId="0" borderId="0" xfId="0" applyNumberFormat="1" applyFont="1" applyBorder="1" applyAlignment="1"/>
    <xf numFmtId="2" fontId="31" fillId="0" borderId="26" xfId="0" applyNumberFormat="1" applyFont="1" applyBorder="1" applyAlignment="1"/>
    <xf numFmtId="167" fontId="31" fillId="0" borderId="26" xfId="0" applyNumberFormat="1" applyFont="1" applyBorder="1" applyAlignment="1"/>
    <xf numFmtId="0" fontId="13" fillId="0" borderId="10" xfId="0" applyFont="1" applyBorder="1" applyAlignment="1">
      <alignment vertical="center"/>
    </xf>
    <xf numFmtId="0" fontId="31" fillId="0" borderId="26" xfId="0" applyFont="1" applyBorder="1" applyAlignment="1"/>
    <xf numFmtId="2" fontId="31" fillId="0" borderId="0" xfId="0" applyNumberFormat="1" applyFont="1" applyBorder="1" applyAlignment="1">
      <alignment vertical="center"/>
    </xf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34" xfId="0" applyFont="1" applyBorder="1" applyAlignment="1"/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11" fillId="0" borderId="0" xfId="0" applyFont="1" applyBorder="1" applyAlignment="1"/>
    <xf numFmtId="0" fontId="19" fillId="0" borderId="0" xfId="0" applyFont="1" applyBorder="1" applyAlignment="1"/>
    <xf numFmtId="0" fontId="19" fillId="0" borderId="20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167" fontId="31" fillId="0" borderId="0" xfId="0" applyNumberFormat="1" applyFont="1" applyBorder="1" applyAlignment="1"/>
    <xf numFmtId="0" fontId="7" fillId="0" borderId="19" xfId="0" applyFont="1" applyBorder="1"/>
    <xf numFmtId="0" fontId="7" fillId="0" borderId="20" xfId="0" applyFont="1" applyBorder="1"/>
    <xf numFmtId="0" fontId="7" fillId="0" borderId="10" xfId="0" applyFont="1" applyBorder="1"/>
    <xf numFmtId="0" fontId="13" fillId="0" borderId="10" xfId="0" applyFont="1" applyBorder="1"/>
    <xf numFmtId="0" fontId="13" fillId="0" borderId="0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34" xfId="0" applyFont="1" applyBorder="1"/>
    <xf numFmtId="1" fontId="12" fillId="0" borderId="186" xfId="0" applyNumberFormat="1" applyFont="1" applyBorder="1" applyAlignment="1">
      <alignment horizontal="center"/>
    </xf>
    <xf numFmtId="2" fontId="12" fillId="0" borderId="186" xfId="0" applyNumberFormat="1" applyFont="1" applyBorder="1" applyAlignment="1">
      <alignment horizontal="center"/>
    </xf>
    <xf numFmtId="2" fontId="12" fillId="0" borderId="189" xfId="0" applyNumberFormat="1" applyFont="1" applyBorder="1" applyAlignment="1">
      <alignment horizontal="center"/>
    </xf>
    <xf numFmtId="0" fontId="19" fillId="0" borderId="225" xfId="0" applyFont="1" applyBorder="1" applyAlignment="1">
      <alignment horizontal="left" vertical="center" wrapText="1"/>
    </xf>
    <xf numFmtId="0" fontId="19" fillId="0" borderId="212" xfId="0" applyFont="1" applyBorder="1" applyAlignment="1">
      <alignment horizontal="left" vertical="center" wrapText="1"/>
    </xf>
    <xf numFmtId="0" fontId="19" fillId="0" borderId="21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20" xfId="0" applyFont="1" applyBorder="1" applyAlignment="1">
      <alignment horizontal="left" vertical="center" wrapText="1"/>
    </xf>
    <xf numFmtId="0" fontId="19" fillId="0" borderId="105" xfId="0" applyFont="1" applyBorder="1" applyAlignment="1">
      <alignment horizontal="left" vertical="center" wrapText="1"/>
    </xf>
    <xf numFmtId="0" fontId="19" fillId="0" borderId="106" xfId="0" applyFont="1" applyBorder="1" applyAlignment="1">
      <alignment horizontal="left" vertical="center" wrapText="1"/>
    </xf>
    <xf numFmtId="0" fontId="19" fillId="0" borderId="222" xfId="0" applyFont="1" applyBorder="1" applyAlignment="1">
      <alignment horizontal="left" vertical="center" wrapText="1"/>
    </xf>
    <xf numFmtId="0" fontId="12" fillId="0" borderId="216" xfId="0" applyFont="1" applyBorder="1" applyAlignment="1">
      <alignment horizontal="left" wrapText="1"/>
    </xf>
    <xf numFmtId="0" fontId="12" fillId="0" borderId="214" xfId="0" applyFont="1" applyBorder="1" applyAlignment="1">
      <alignment horizontal="left" wrapText="1"/>
    </xf>
    <xf numFmtId="0" fontId="12" fillId="0" borderId="215" xfId="0" applyFont="1" applyBorder="1" applyAlignment="1">
      <alignment horizontal="left" wrapText="1"/>
    </xf>
    <xf numFmtId="0" fontId="13" fillId="0" borderId="217" xfId="0" applyFont="1" applyBorder="1" applyAlignment="1">
      <alignment horizontal="center" wrapText="1"/>
    </xf>
    <xf numFmtId="0" fontId="13" fillId="0" borderId="214" xfId="0" applyFont="1" applyBorder="1" applyAlignment="1">
      <alignment horizontal="center" wrapText="1"/>
    </xf>
    <xf numFmtId="0" fontId="13" fillId="0" borderId="218" xfId="0" applyFont="1" applyBorder="1" applyAlignment="1">
      <alignment horizontal="center" wrapText="1"/>
    </xf>
    <xf numFmtId="2" fontId="12" fillId="0" borderId="217" xfId="0" applyNumberFormat="1" applyFont="1" applyBorder="1" applyAlignment="1">
      <alignment horizontal="center"/>
    </xf>
    <xf numFmtId="2" fontId="12" fillId="0" borderId="214" xfId="0" applyNumberFormat="1" applyFont="1" applyBorder="1" applyAlignment="1">
      <alignment horizontal="center"/>
    </xf>
    <xf numFmtId="2" fontId="12" fillId="0" borderId="215" xfId="0" applyNumberFormat="1" applyFont="1" applyBorder="1" applyAlignment="1">
      <alignment horizontal="center"/>
    </xf>
    <xf numFmtId="1" fontId="12" fillId="0" borderId="217" xfId="0" applyNumberFormat="1" applyFont="1" applyBorder="1" applyAlignment="1">
      <alignment horizontal="center"/>
    </xf>
    <xf numFmtId="1" fontId="12" fillId="0" borderId="214" xfId="0" applyNumberFormat="1" applyFont="1" applyBorder="1" applyAlignment="1">
      <alignment horizontal="center"/>
    </xf>
    <xf numFmtId="1" fontId="12" fillId="0" borderId="215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top" wrapText="1"/>
    </xf>
    <xf numFmtId="0" fontId="19" fillId="0" borderId="186" xfId="0" applyFont="1" applyBorder="1" applyAlignment="1">
      <alignment horizontal="center" textRotation="90" wrapText="1"/>
    </xf>
    <xf numFmtId="0" fontId="19" fillId="0" borderId="187" xfId="0" applyFont="1" applyBorder="1" applyAlignment="1">
      <alignment horizontal="center" textRotation="90" wrapText="1"/>
    </xf>
    <xf numFmtId="0" fontId="13" fillId="0" borderId="186" xfId="0" applyFont="1" applyBorder="1" applyAlignment="1">
      <alignment horizontal="center" wrapText="1"/>
    </xf>
    <xf numFmtId="0" fontId="13" fillId="0" borderId="186" xfId="0" applyFont="1" applyBorder="1" applyAlignment="1">
      <alignment horizontal="center"/>
    </xf>
    <xf numFmtId="0" fontId="13" fillId="0" borderId="187" xfId="0" applyFont="1" applyBorder="1" applyAlignment="1">
      <alignment horizontal="center"/>
    </xf>
    <xf numFmtId="0" fontId="19" fillId="0" borderId="211" xfId="0" applyFont="1" applyBorder="1" applyAlignment="1">
      <alignment horizontal="center" textRotation="90" wrapText="1"/>
    </xf>
    <xf numFmtId="0" fontId="19" fillId="0" borderId="219" xfId="0" applyFont="1" applyBorder="1" applyAlignment="1">
      <alignment horizontal="center" textRotation="90" wrapText="1"/>
    </xf>
    <xf numFmtId="0" fontId="19" fillId="0" borderId="1" xfId="0" applyFont="1" applyBorder="1" applyAlignment="1">
      <alignment horizontal="center" textRotation="90" wrapText="1"/>
    </xf>
    <xf numFmtId="0" fontId="19" fillId="0" borderId="220" xfId="0" applyFont="1" applyBorder="1" applyAlignment="1">
      <alignment horizontal="center" textRotation="90" wrapText="1"/>
    </xf>
    <xf numFmtId="0" fontId="19" fillId="0" borderId="221" xfId="0" applyFont="1" applyBorder="1" applyAlignment="1">
      <alignment horizontal="center" textRotation="90" wrapText="1"/>
    </xf>
    <xf numFmtId="0" fontId="19" fillId="0" borderId="222" xfId="0" applyFont="1" applyBorder="1" applyAlignment="1">
      <alignment horizontal="center" textRotation="90" wrapText="1"/>
    </xf>
    <xf numFmtId="0" fontId="19" fillId="0" borderId="166" xfId="0" applyFont="1" applyBorder="1" applyAlignment="1">
      <alignment horizontal="left" vertical="center" wrapText="1"/>
    </xf>
    <xf numFmtId="0" fontId="19" fillId="0" borderId="151" xfId="0" applyFont="1" applyBorder="1" applyAlignment="1">
      <alignment horizontal="left" vertical="center" wrapText="1"/>
    </xf>
    <xf numFmtId="0" fontId="19" fillId="0" borderId="167" xfId="0" applyFont="1" applyBorder="1" applyAlignment="1">
      <alignment horizontal="left" vertical="center" wrapText="1"/>
    </xf>
    <xf numFmtId="0" fontId="19" fillId="0" borderId="185" xfId="0" applyFont="1" applyBorder="1" applyAlignment="1">
      <alignment horizontal="left" wrapText="1"/>
    </xf>
    <xf numFmtId="0" fontId="19" fillId="0" borderId="186" xfId="0" applyFont="1" applyBorder="1" applyAlignment="1">
      <alignment horizontal="left" wrapText="1"/>
    </xf>
    <xf numFmtId="166" fontId="31" fillId="0" borderId="160" xfId="0" applyNumberFormat="1" applyFont="1" applyFill="1" applyBorder="1" applyAlignment="1">
      <alignment horizontal="left" vertical="center"/>
    </xf>
    <xf numFmtId="166" fontId="31" fillId="0" borderId="161" xfId="0" applyNumberFormat="1" applyFont="1" applyFill="1" applyBorder="1" applyAlignment="1">
      <alignment horizontal="left" vertical="center"/>
    </xf>
    <xf numFmtId="166" fontId="31" fillId="0" borderId="162" xfId="0" applyNumberFormat="1" applyFont="1" applyFill="1" applyBorder="1" applyAlignment="1">
      <alignment horizontal="left" vertical="center"/>
    </xf>
    <xf numFmtId="0" fontId="12" fillId="0" borderId="15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102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9" fillId="0" borderId="171" xfId="0" applyFont="1" applyBorder="1" applyAlignment="1">
      <alignment horizontal="center" vertical="center"/>
    </xf>
    <xf numFmtId="0" fontId="19" fillId="0" borderId="169" xfId="0" applyFont="1" applyBorder="1" applyAlignment="1">
      <alignment horizontal="center" vertical="center"/>
    </xf>
    <xf numFmtId="0" fontId="19" fillId="0" borderId="172" xfId="0" applyFont="1" applyBorder="1" applyAlignment="1">
      <alignment horizontal="center" vertical="center"/>
    </xf>
    <xf numFmtId="0" fontId="13" fillId="0" borderId="168" xfId="0" applyFont="1" applyBorder="1" applyAlignment="1">
      <alignment horizontal="center" vertical="center"/>
    </xf>
    <xf numFmtId="0" fontId="13" fillId="0" borderId="169" xfId="0" applyFont="1" applyBorder="1" applyAlignment="1">
      <alignment horizontal="center" vertical="center"/>
    </xf>
    <xf numFmtId="0" fontId="13" fillId="0" borderId="170" xfId="0" applyFont="1" applyBorder="1" applyAlignment="1">
      <alignment horizontal="center" vertical="center"/>
    </xf>
    <xf numFmtId="0" fontId="19" fillId="0" borderId="173" xfId="0" applyFont="1" applyBorder="1" applyAlignment="1">
      <alignment horizontal="center" vertical="center" wrapText="1"/>
    </xf>
    <xf numFmtId="0" fontId="19" fillId="0" borderId="174" xfId="0" applyFont="1" applyBorder="1" applyAlignment="1">
      <alignment horizontal="center" vertical="center" wrapText="1"/>
    </xf>
    <xf numFmtId="0" fontId="19" fillId="0" borderId="175" xfId="0" applyFont="1" applyBorder="1" applyAlignment="1">
      <alignment horizontal="center" vertical="center" wrapText="1"/>
    </xf>
    <xf numFmtId="0" fontId="12" fillId="0" borderId="189" xfId="0" applyFont="1" applyBorder="1" applyAlignment="1">
      <alignment horizontal="left" vertical="center"/>
    </xf>
    <xf numFmtId="0" fontId="19" fillId="0" borderId="181" xfId="0" applyFont="1" applyBorder="1" applyAlignment="1">
      <alignment horizontal="left" vertical="center" wrapText="1"/>
    </xf>
    <xf numFmtId="0" fontId="19" fillId="0" borderId="182" xfId="0" applyFont="1" applyBorder="1" applyAlignment="1">
      <alignment horizontal="left" vertical="center" wrapText="1"/>
    </xf>
    <xf numFmtId="0" fontId="12" fillId="0" borderId="183" xfId="0" applyFont="1" applyBorder="1" applyAlignment="1">
      <alignment horizontal="left" vertical="center" wrapText="1"/>
    </xf>
    <xf numFmtId="0" fontId="12" fillId="0" borderId="151" xfId="0" applyFont="1" applyBorder="1" applyAlignment="1">
      <alignment horizontal="left" vertical="center" wrapText="1"/>
    </xf>
    <xf numFmtId="0" fontId="12" fillId="0" borderId="184" xfId="0" applyFont="1" applyBorder="1" applyAlignment="1">
      <alignment horizontal="left" vertical="center" wrapText="1"/>
    </xf>
    <xf numFmtId="0" fontId="19" fillId="0" borderId="176" xfId="0" applyFont="1" applyBorder="1" applyAlignment="1">
      <alignment horizontal="left" vertical="center" wrapText="1"/>
    </xf>
    <xf numFmtId="0" fontId="19" fillId="0" borderId="177" xfId="0" applyFont="1" applyBorder="1" applyAlignment="1">
      <alignment horizontal="left" vertical="center" wrapText="1"/>
    </xf>
    <xf numFmtId="0" fontId="19" fillId="0" borderId="178" xfId="0" applyFont="1" applyBorder="1" applyAlignment="1">
      <alignment horizontal="left" vertical="center" wrapText="1"/>
    </xf>
    <xf numFmtId="0" fontId="12" fillId="0" borderId="186" xfId="0" applyFont="1" applyBorder="1" applyAlignment="1">
      <alignment horizontal="left" vertical="center" wrapText="1"/>
    </xf>
    <xf numFmtId="0" fontId="12" fillId="0" borderId="187" xfId="0" applyFont="1" applyBorder="1" applyAlignment="1">
      <alignment horizontal="left" vertical="center" wrapText="1"/>
    </xf>
    <xf numFmtId="0" fontId="21" fillId="0" borderId="186" xfId="0" applyFont="1" applyBorder="1" applyAlignment="1">
      <alignment horizontal="left" vertical="center" wrapText="1"/>
    </xf>
    <xf numFmtId="0" fontId="21" fillId="0" borderId="187" xfId="0" applyFont="1" applyBorder="1" applyAlignment="1">
      <alignment horizontal="left" vertical="center" wrapText="1"/>
    </xf>
    <xf numFmtId="0" fontId="19" fillId="0" borderId="185" xfId="0" applyFont="1" applyBorder="1" applyAlignment="1">
      <alignment horizontal="left" vertical="center"/>
    </xf>
    <xf numFmtId="0" fontId="19" fillId="0" borderId="186" xfId="0" applyFont="1" applyBorder="1" applyAlignment="1">
      <alignment horizontal="left" vertical="center"/>
    </xf>
    <xf numFmtId="0" fontId="22" fillId="0" borderId="185" xfId="0" applyFont="1" applyBorder="1" applyAlignment="1">
      <alignment horizontal="left"/>
    </xf>
    <xf numFmtId="0" fontId="22" fillId="0" borderId="186" xfId="0" applyFont="1" applyBorder="1" applyAlignment="1">
      <alignment horizontal="left"/>
    </xf>
    <xf numFmtId="164" fontId="12" fillId="0" borderId="186" xfId="0" applyNumberFormat="1" applyFont="1" applyBorder="1" applyAlignment="1">
      <alignment horizontal="center"/>
    </xf>
    <xf numFmtId="164" fontId="12" fillId="0" borderId="187" xfId="0" applyNumberFormat="1" applyFont="1" applyBorder="1" applyAlignment="1">
      <alignment horizontal="center"/>
    </xf>
    <xf numFmtId="0" fontId="12" fillId="0" borderId="208" xfId="0" applyFont="1" applyBorder="1" applyAlignment="1">
      <alignment horizontal="left" vertical="center" wrapText="1"/>
    </xf>
    <xf numFmtId="0" fontId="12" fillId="0" borderId="214" xfId="0" applyFont="1" applyBorder="1" applyAlignment="1">
      <alignment horizontal="left" vertical="center" wrapText="1"/>
    </xf>
    <xf numFmtId="0" fontId="12" fillId="0" borderId="209" xfId="0" applyFont="1" applyBorder="1" applyAlignment="1">
      <alignment horizontal="left" vertical="center" wrapText="1"/>
    </xf>
    <xf numFmtId="0" fontId="21" fillId="0" borderId="208" xfId="0" applyFont="1" applyBorder="1" applyAlignment="1">
      <alignment horizontal="left" vertical="center" wrapText="1"/>
    </xf>
    <xf numFmtId="0" fontId="21" fillId="0" borderId="214" xfId="0" applyFont="1" applyBorder="1" applyAlignment="1">
      <alignment horizontal="left" vertical="center" wrapText="1"/>
    </xf>
    <xf numFmtId="0" fontId="21" fillId="0" borderId="209" xfId="0" applyFont="1" applyBorder="1" applyAlignment="1">
      <alignment horizontal="left" vertical="center" wrapText="1"/>
    </xf>
    <xf numFmtId="0" fontId="19" fillId="0" borderId="200" xfId="0" applyFont="1" applyBorder="1" applyAlignment="1">
      <alignment horizontal="left" vertical="center"/>
    </xf>
    <xf numFmtId="0" fontId="19" fillId="0" borderId="214" xfId="0" applyFont="1" applyBorder="1" applyAlignment="1">
      <alignment horizontal="left" vertical="center"/>
    </xf>
    <xf numFmtId="0" fontId="19" fillId="0" borderId="215" xfId="0" applyFont="1" applyBorder="1" applyAlignment="1">
      <alignment horizontal="left" vertical="center"/>
    </xf>
    <xf numFmtId="0" fontId="22" fillId="0" borderId="216" xfId="0" applyFont="1" applyBorder="1" applyAlignment="1">
      <alignment horizontal="left"/>
    </xf>
    <xf numFmtId="0" fontId="22" fillId="0" borderId="214" xfId="0" applyFont="1" applyBorder="1" applyAlignment="1">
      <alignment horizontal="left"/>
    </xf>
    <xf numFmtId="0" fontId="22" fillId="0" borderId="215" xfId="0" applyFont="1" applyBorder="1" applyAlignment="1">
      <alignment horizontal="left"/>
    </xf>
    <xf numFmtId="0" fontId="19" fillId="0" borderId="217" xfId="0" applyFont="1" applyBorder="1" applyAlignment="1">
      <alignment horizontal="center"/>
    </xf>
    <xf numFmtId="0" fontId="19" fillId="0" borderId="214" xfId="0" applyFont="1" applyBorder="1" applyAlignment="1">
      <alignment horizontal="center"/>
    </xf>
    <xf numFmtId="0" fontId="19" fillId="0" borderId="218" xfId="0" applyFont="1" applyBorder="1" applyAlignment="1">
      <alignment horizontal="center"/>
    </xf>
    <xf numFmtId="0" fontId="19" fillId="0" borderId="212" xfId="0" applyFont="1" applyBorder="1" applyAlignment="1">
      <alignment horizontal="center" textRotation="90" wrapText="1"/>
    </xf>
    <xf numFmtId="0" fontId="19" fillId="0" borderId="0" xfId="0" applyFont="1" applyBorder="1" applyAlignment="1">
      <alignment horizontal="center" textRotation="90" wrapText="1"/>
    </xf>
    <xf numFmtId="0" fontId="19" fillId="0" borderId="106" xfId="0" applyFont="1" applyBorder="1" applyAlignment="1">
      <alignment horizontal="center" textRotation="90" wrapText="1"/>
    </xf>
    <xf numFmtId="0" fontId="19" fillId="0" borderId="223" xfId="0" applyFont="1" applyBorder="1" applyAlignment="1">
      <alignment horizontal="center" textRotation="90" wrapText="1"/>
    </xf>
    <xf numFmtId="0" fontId="19" fillId="0" borderId="26" xfId="0" applyFont="1" applyBorder="1" applyAlignment="1">
      <alignment horizontal="center" textRotation="90" wrapText="1"/>
    </xf>
    <xf numFmtId="0" fontId="19" fillId="0" borderId="224" xfId="0" applyFont="1" applyBorder="1" applyAlignment="1">
      <alignment horizontal="center" textRotation="90" wrapText="1"/>
    </xf>
    <xf numFmtId="0" fontId="13" fillId="0" borderId="215" xfId="0" applyFont="1" applyBorder="1" applyAlignment="1">
      <alignment horizontal="center" wrapText="1"/>
    </xf>
    <xf numFmtId="0" fontId="48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198" xfId="0" applyFont="1" applyBorder="1" applyAlignment="1">
      <alignment horizontal="left" wrapText="1"/>
    </xf>
    <xf numFmtId="0" fontId="13" fillId="0" borderId="98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189" xfId="0" applyFont="1" applyBorder="1" applyAlignment="1">
      <alignment horizontal="left" vertical="center"/>
    </xf>
    <xf numFmtId="0" fontId="13" fillId="0" borderId="190" xfId="0" applyFont="1" applyBorder="1" applyAlignment="1">
      <alignment horizontal="left" vertical="center"/>
    </xf>
    <xf numFmtId="0" fontId="19" fillId="0" borderId="188" xfId="0" applyFont="1" applyBorder="1" applyAlignment="1">
      <alignment horizontal="left" wrapText="1"/>
    </xf>
    <xf numFmtId="0" fontId="19" fillId="0" borderId="189" xfId="0" applyFont="1" applyBorder="1" applyAlignment="1">
      <alignment horizontal="left" wrapText="1"/>
    </xf>
    <xf numFmtId="0" fontId="22" fillId="0" borderId="200" xfId="0" applyFont="1" applyBorder="1" applyAlignment="1"/>
    <xf numFmtId="0" fontId="22" fillId="0" borderId="201" xfId="0" applyFont="1" applyBorder="1" applyAlignment="1"/>
    <xf numFmtId="0" fontId="22" fillId="0" borderId="202" xfId="0" applyFont="1" applyBorder="1" applyAlignment="1"/>
    <xf numFmtId="0" fontId="21" fillId="0" borderId="203" xfId="0" applyFont="1" applyBorder="1" applyAlignment="1">
      <alignment vertical="center" wrapText="1"/>
    </xf>
    <xf numFmtId="0" fontId="21" fillId="0" borderId="204" xfId="0" applyFont="1" applyBorder="1" applyAlignment="1">
      <alignment vertical="center" wrapText="1"/>
    </xf>
    <xf numFmtId="0" fontId="12" fillId="0" borderId="201" xfId="0" applyFont="1" applyBorder="1" applyAlignment="1">
      <alignment horizontal="left" vertical="center" wrapText="1"/>
    </xf>
    <xf numFmtId="0" fontId="12" fillId="0" borderId="196" xfId="0" quotePrefix="1" applyFont="1" applyBorder="1" applyAlignment="1">
      <alignment horizontal="left" vertical="center" wrapText="1"/>
    </xf>
    <xf numFmtId="0" fontId="12" fillId="0" borderId="197" xfId="0" quotePrefix="1" applyFont="1" applyBorder="1" applyAlignment="1">
      <alignment horizontal="left" vertical="center" wrapText="1"/>
    </xf>
    <xf numFmtId="0" fontId="12" fillId="0" borderId="210" xfId="0" quotePrefix="1" applyFont="1" applyBorder="1" applyAlignment="1">
      <alignment horizontal="left" vertical="center" wrapText="1"/>
    </xf>
    <xf numFmtId="0" fontId="19" fillId="0" borderId="205" xfId="0" applyFont="1" applyBorder="1" applyAlignment="1">
      <alignment horizontal="left" vertical="center" wrapText="1"/>
    </xf>
    <xf numFmtId="0" fontId="19" fillId="0" borderId="206" xfId="0" applyFont="1" applyBorder="1" applyAlignment="1">
      <alignment horizontal="left" vertical="center" wrapText="1"/>
    </xf>
    <xf numFmtId="0" fontId="19" fillId="0" borderId="207" xfId="0" applyFont="1" applyBorder="1" applyAlignment="1">
      <alignment horizontal="left" vertical="center" wrapText="1"/>
    </xf>
    <xf numFmtId="0" fontId="15" fillId="0" borderId="89" xfId="0" applyFont="1" applyBorder="1" applyAlignment="1">
      <alignment horizontal="left" vertical="center" wrapText="1"/>
    </xf>
    <xf numFmtId="0" fontId="15" fillId="0" borderId="90" xfId="0" applyFont="1" applyBorder="1" applyAlignment="1">
      <alignment horizontal="left" vertical="center" wrapText="1"/>
    </xf>
    <xf numFmtId="0" fontId="15" fillId="0" borderId="9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92" xfId="0" applyFont="1" applyBorder="1" applyAlignment="1">
      <alignment horizontal="left" vertical="center" wrapText="1"/>
    </xf>
    <xf numFmtId="0" fontId="15" fillId="0" borderId="93" xfId="0" applyFont="1" applyBorder="1" applyAlignment="1">
      <alignment horizontal="left" vertical="center" wrapText="1"/>
    </xf>
    <xf numFmtId="0" fontId="15" fillId="0" borderId="94" xfId="0" applyFont="1" applyBorder="1" applyAlignment="1">
      <alignment horizontal="left" vertical="center" wrapText="1"/>
    </xf>
    <xf numFmtId="0" fontId="15" fillId="0" borderId="95" xfId="0" applyFont="1" applyBorder="1" applyAlignment="1">
      <alignment horizontal="left" vertical="center" wrapText="1"/>
    </xf>
    <xf numFmtId="0" fontId="31" fillId="0" borderId="186" xfId="0" applyFont="1" applyBorder="1" applyAlignment="1">
      <alignment horizontal="left" wrapText="1"/>
    </xf>
    <xf numFmtId="0" fontId="31" fillId="0" borderId="187" xfId="0" applyFont="1" applyBorder="1" applyAlignment="1">
      <alignment horizontal="left" wrapText="1"/>
    </xf>
    <xf numFmtId="0" fontId="12" fillId="0" borderId="199" xfId="0" quotePrefix="1" applyFont="1" applyBorder="1" applyAlignment="1">
      <alignment horizontal="right" wrapText="1"/>
    </xf>
    <xf numFmtId="0" fontId="12" fillId="0" borderId="15" xfId="0" quotePrefix="1" applyFont="1" applyBorder="1" applyAlignment="1">
      <alignment horizontal="right" wrapText="1"/>
    </xf>
    <xf numFmtId="0" fontId="12" fillId="0" borderId="179" xfId="0" applyFont="1" applyBorder="1" applyAlignment="1">
      <alignment horizontal="left" vertical="center" wrapText="1"/>
    </xf>
    <xf numFmtId="0" fontId="12" fillId="0" borderId="177" xfId="0" applyFont="1" applyBorder="1" applyAlignment="1">
      <alignment horizontal="left" vertical="center" wrapText="1"/>
    </xf>
    <xf numFmtId="0" fontId="12" fillId="0" borderId="18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1" fontId="12" fillId="0" borderId="189" xfId="0" applyNumberFormat="1" applyFont="1" applyBorder="1" applyAlignment="1">
      <alignment horizontal="center"/>
    </xf>
    <xf numFmtId="164" fontId="12" fillId="0" borderId="189" xfId="0" applyNumberFormat="1" applyFont="1" applyBorder="1" applyAlignment="1">
      <alignment horizontal="center"/>
    </xf>
    <xf numFmtId="164" fontId="12" fillId="0" borderId="190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9" fillId="0" borderId="86" xfId="0" applyFont="1" applyBorder="1" applyAlignment="1">
      <alignment horizontal="center" wrapText="1"/>
    </xf>
    <xf numFmtId="0" fontId="19" fillId="0" borderId="66" xfId="0" applyFont="1" applyBorder="1" applyAlignment="1">
      <alignment horizontal="center" wrapText="1"/>
    </xf>
    <xf numFmtId="0" fontId="19" fillId="0" borderId="67" xfId="0" applyFont="1" applyBorder="1" applyAlignment="1">
      <alignment horizontal="center" wrapText="1"/>
    </xf>
    <xf numFmtId="165" fontId="31" fillId="0" borderId="165" xfId="0" applyNumberFormat="1" applyFont="1" applyFill="1" applyBorder="1" applyAlignment="1">
      <alignment horizontal="left" vertical="center"/>
    </xf>
    <xf numFmtId="165" fontId="31" fillId="0" borderId="151" xfId="0" applyNumberFormat="1" applyFont="1" applyFill="1" applyBorder="1" applyAlignment="1">
      <alignment horizontal="left" vertical="center"/>
    </xf>
    <xf numFmtId="165" fontId="31" fillId="0" borderId="152" xfId="0" applyNumberFormat="1" applyFont="1" applyFill="1" applyBorder="1" applyAlignment="1">
      <alignment horizontal="left" vertical="center"/>
    </xf>
    <xf numFmtId="0" fontId="31" fillId="0" borderId="65" xfId="0" applyFont="1" applyFill="1" applyBorder="1" applyAlignment="1">
      <alignment horizontal="left" vertical="center"/>
    </xf>
    <xf numFmtId="0" fontId="31" fillId="0" borderId="66" xfId="0" applyFont="1" applyFill="1" applyBorder="1" applyAlignment="1">
      <alignment horizontal="left" vertical="center"/>
    </xf>
    <xf numFmtId="0" fontId="31" fillId="0" borderId="67" xfId="0" applyFont="1" applyFill="1" applyBorder="1" applyAlignment="1">
      <alignment horizontal="left" vertical="center"/>
    </xf>
    <xf numFmtId="0" fontId="19" fillId="0" borderId="86" xfId="0" applyFont="1" applyBorder="1" applyAlignment="1">
      <alignment horizontal="left" vertical="center" wrapText="1"/>
    </xf>
    <xf numFmtId="0" fontId="19" fillId="0" borderId="66" xfId="0" applyFont="1" applyBorder="1" applyAlignment="1">
      <alignment horizontal="left" vertical="center" wrapText="1"/>
    </xf>
    <xf numFmtId="0" fontId="19" fillId="0" borderId="87" xfId="0" applyFont="1" applyBorder="1" applyAlignment="1">
      <alignment horizontal="left" vertical="center" wrapText="1"/>
    </xf>
    <xf numFmtId="0" fontId="19" fillId="0" borderId="163" xfId="0" applyFont="1" applyBorder="1" applyAlignment="1">
      <alignment horizontal="left" vertical="center" wrapText="1"/>
    </xf>
    <xf numFmtId="0" fontId="19" fillId="0" borderId="161" xfId="0" applyFont="1" applyBorder="1" applyAlignment="1">
      <alignment horizontal="left" vertical="center" wrapText="1"/>
    </xf>
    <xf numFmtId="0" fontId="19" fillId="0" borderId="164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81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textRotation="22"/>
    </xf>
    <xf numFmtId="0" fontId="20" fillId="0" borderId="20" xfId="0" applyFont="1" applyBorder="1" applyAlignment="1">
      <alignment horizontal="center" vertical="center" textRotation="22"/>
    </xf>
    <xf numFmtId="0" fontId="20" fillId="0" borderId="25" xfId="0" applyFont="1" applyBorder="1" applyAlignment="1">
      <alignment horizontal="center" vertical="center" textRotation="22"/>
    </xf>
    <xf numFmtId="0" fontId="20" fillId="0" borderId="10" xfId="0" applyFont="1" applyBorder="1" applyAlignment="1">
      <alignment horizontal="center" vertical="center" textRotation="22"/>
    </xf>
    <xf numFmtId="0" fontId="20" fillId="0" borderId="0" xfId="0" applyFont="1" applyBorder="1" applyAlignment="1">
      <alignment horizontal="center" vertical="center" textRotation="22"/>
    </xf>
    <xf numFmtId="0" fontId="20" fillId="0" borderId="26" xfId="0" applyFont="1" applyBorder="1" applyAlignment="1">
      <alignment horizontal="center" vertical="center" textRotation="22"/>
    </xf>
    <xf numFmtId="0" fontId="20" fillId="0" borderId="14" xfId="0" applyFont="1" applyBorder="1" applyAlignment="1">
      <alignment horizontal="center" vertical="center" textRotation="22"/>
    </xf>
    <xf numFmtId="0" fontId="20" fillId="0" borderId="15" xfId="0" applyFont="1" applyBorder="1" applyAlignment="1">
      <alignment horizontal="center" vertical="center" textRotation="22"/>
    </xf>
    <xf numFmtId="0" fontId="20" fillId="0" borderId="34" xfId="0" applyFont="1" applyBorder="1" applyAlignment="1">
      <alignment horizontal="center" vertical="center" textRotation="22"/>
    </xf>
    <xf numFmtId="0" fontId="19" fillId="0" borderId="35" xfId="0" applyFont="1" applyBorder="1" applyAlignment="1">
      <alignment horizontal="left" wrapText="1"/>
    </xf>
    <xf numFmtId="0" fontId="19" fillId="0" borderId="23" xfId="0" applyFont="1" applyBorder="1" applyAlignment="1">
      <alignment horizontal="left" wrapText="1"/>
    </xf>
    <xf numFmtId="0" fontId="19" fillId="0" borderId="81" xfId="0" applyFont="1" applyBorder="1" applyAlignment="1">
      <alignment horizontal="left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96" xfId="0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8" fillId="0" borderId="2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4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159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166" fontId="37" fillId="0" borderId="16" xfId="0" quotePrefix="1" applyNumberFormat="1" applyFont="1" applyFill="1" applyBorder="1" applyAlignment="1">
      <alignment horizontal="center" vertical="center" wrapText="1"/>
    </xf>
    <xf numFmtId="166" fontId="37" fillId="0" borderId="17" xfId="0" applyNumberFormat="1" applyFont="1" applyFill="1" applyBorder="1" applyAlignment="1">
      <alignment horizontal="center" vertical="center" wrapText="1"/>
    </xf>
    <xf numFmtId="166" fontId="37" fillId="0" borderId="22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1" fontId="36" fillId="0" borderId="24" xfId="0" applyNumberFormat="1" applyFont="1" applyFill="1" applyBorder="1" applyAlignment="1">
      <alignment horizontal="center" vertical="center" wrapText="1"/>
    </xf>
    <xf numFmtId="1" fontId="36" fillId="0" borderId="20" xfId="0" applyNumberFormat="1" applyFont="1" applyFill="1" applyBorder="1" applyAlignment="1">
      <alignment horizontal="center" vertical="center" wrapText="1"/>
    </xf>
    <xf numFmtId="1" fontId="36" fillId="0" borderId="25" xfId="0" applyNumberFormat="1" applyFont="1" applyFill="1" applyBorder="1" applyAlignment="1">
      <alignment horizontal="center" vertical="center" wrapText="1"/>
    </xf>
    <xf numFmtId="0" fontId="14" fillId="0" borderId="86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/>
    </xf>
    <xf numFmtId="0" fontId="19" fillId="0" borderId="68" xfId="0" applyFont="1" applyFill="1" applyBorder="1" applyAlignment="1">
      <alignment horizontal="left" vertical="center"/>
    </xf>
    <xf numFmtId="0" fontId="12" fillId="0" borderId="68" xfId="0" quotePrefix="1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/>
    </xf>
    <xf numFmtId="0" fontId="31" fillId="0" borderId="6" xfId="0" applyFont="1" applyFill="1" applyBorder="1" applyAlignment="1">
      <alignment horizontal="left"/>
    </xf>
    <xf numFmtId="3" fontId="12" fillId="0" borderId="68" xfId="0" applyNumberFormat="1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/>
    </xf>
    <xf numFmtId="0" fontId="12" fillId="0" borderId="8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9" fillId="0" borderId="176" xfId="0" applyFont="1" applyFill="1" applyBorder="1" applyAlignment="1">
      <alignment horizontal="left" vertical="center" wrapText="1"/>
    </xf>
    <xf numFmtId="0" fontId="19" fillId="0" borderId="177" xfId="0" applyFont="1" applyFill="1" applyBorder="1" applyAlignment="1">
      <alignment horizontal="left" vertical="center" wrapText="1"/>
    </xf>
    <xf numFmtId="0" fontId="19" fillId="0" borderId="178" xfId="0" applyFont="1" applyFill="1" applyBorder="1" applyAlignment="1">
      <alignment horizontal="left" vertical="center" wrapText="1"/>
    </xf>
    <xf numFmtId="0" fontId="12" fillId="0" borderId="179" xfId="0" quotePrefix="1" applyFont="1" applyFill="1" applyBorder="1" applyAlignment="1">
      <alignment horizontal="left" vertical="center" wrapText="1"/>
    </xf>
    <xf numFmtId="0" fontId="12" fillId="0" borderId="177" xfId="0" quotePrefix="1" applyFont="1" applyFill="1" applyBorder="1" applyAlignment="1">
      <alignment horizontal="left" vertical="center" wrapText="1"/>
    </xf>
    <xf numFmtId="0" fontId="12" fillId="0" borderId="178" xfId="0" quotePrefix="1" applyFont="1" applyFill="1" applyBorder="1" applyAlignment="1">
      <alignment horizontal="left" vertical="center" wrapText="1"/>
    </xf>
    <xf numFmtId="0" fontId="12" fillId="0" borderId="179" xfId="0" applyFont="1" applyFill="1" applyBorder="1" applyAlignment="1">
      <alignment horizontal="left" vertical="center" wrapText="1"/>
    </xf>
    <xf numFmtId="0" fontId="12" fillId="0" borderId="177" xfId="0" applyFont="1" applyFill="1" applyBorder="1" applyAlignment="1">
      <alignment horizontal="left" vertical="center" wrapText="1"/>
    </xf>
    <xf numFmtId="0" fontId="12" fillId="0" borderId="180" xfId="0" applyFont="1" applyFill="1" applyBorder="1" applyAlignment="1">
      <alignment horizontal="left"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3" fillId="0" borderId="256" xfId="0" applyFont="1" applyBorder="1" applyAlignment="1">
      <alignment horizontal="center" vertical="center"/>
    </xf>
    <xf numFmtId="0" fontId="13" fillId="0" borderId="247" xfId="0" applyFont="1" applyBorder="1" applyAlignment="1">
      <alignment horizontal="center" vertical="center"/>
    </xf>
    <xf numFmtId="2" fontId="31" fillId="0" borderId="247" xfId="0" applyNumberFormat="1" applyFont="1" applyBorder="1" applyAlignment="1">
      <alignment horizontal="center" vertical="center"/>
    </xf>
    <xf numFmtId="1" fontId="31" fillId="0" borderId="247" xfId="0" applyNumberFormat="1" applyFont="1" applyBorder="1" applyAlignment="1">
      <alignment horizontal="center" vertical="center"/>
    </xf>
    <xf numFmtId="2" fontId="31" fillId="0" borderId="257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3" fillId="0" borderId="3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2" fontId="31" fillId="0" borderId="107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2" fontId="31" fillId="0" borderId="246" xfId="0" applyNumberFormat="1" applyFont="1" applyBorder="1" applyAlignment="1">
      <alignment horizontal="center" vertical="center"/>
    </xf>
    <xf numFmtId="1" fontId="31" fillId="0" borderId="107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1" fontId="31" fillId="0" borderId="246" xfId="0" applyNumberFormat="1" applyFont="1" applyBorder="1" applyAlignment="1">
      <alignment horizontal="center" vertical="center"/>
    </xf>
    <xf numFmtId="2" fontId="31" fillId="0" borderId="315" xfId="0" applyNumberFormat="1" applyFont="1" applyBorder="1" applyAlignment="1">
      <alignment horizontal="center" vertical="center"/>
    </xf>
    <xf numFmtId="0" fontId="31" fillId="0" borderId="309" xfId="0" applyFont="1" applyBorder="1" applyAlignment="1">
      <alignment horizontal="center" vertical="center"/>
    </xf>
    <xf numFmtId="0" fontId="31" fillId="0" borderId="310" xfId="0" applyFont="1" applyBorder="1" applyAlignment="1">
      <alignment horizontal="center" vertical="center"/>
    </xf>
    <xf numFmtId="0" fontId="31" fillId="0" borderId="311" xfId="0" applyFont="1" applyBorder="1" applyAlignment="1">
      <alignment horizontal="center" vertical="center"/>
    </xf>
    <xf numFmtId="2" fontId="31" fillId="0" borderId="312" xfId="0" applyNumberFormat="1" applyFont="1" applyBorder="1" applyAlignment="1">
      <alignment horizontal="center" vertical="center"/>
    </xf>
    <xf numFmtId="2" fontId="31" fillId="0" borderId="310" xfId="0" applyNumberFormat="1" applyFont="1" applyBorder="1" applyAlignment="1">
      <alignment horizontal="center" vertical="center"/>
    </xf>
    <xf numFmtId="2" fontId="31" fillId="0" borderId="311" xfId="0" applyNumberFormat="1" applyFont="1" applyBorder="1" applyAlignment="1">
      <alignment horizontal="center" vertical="center"/>
    </xf>
    <xf numFmtId="2" fontId="31" fillId="0" borderId="3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12" xfId="0" applyFont="1" applyBorder="1" applyAlignment="1">
      <alignment horizontal="center" vertical="center"/>
    </xf>
    <xf numFmtId="0" fontId="13" fillId="0" borderId="310" xfId="0" applyFont="1" applyBorder="1" applyAlignment="1">
      <alignment horizontal="center" vertical="center"/>
    </xf>
    <xf numFmtId="0" fontId="13" fillId="0" borderId="311" xfId="0" applyFont="1" applyBorder="1" applyAlignment="1">
      <alignment horizontal="center" vertical="center"/>
    </xf>
    <xf numFmtId="0" fontId="31" fillId="0" borderId="312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0" fontId="7" fillId="0" borderId="45" xfId="0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69" xfId="0" applyFont="1" applyBorder="1" applyAlignment="1">
      <alignment horizontal="left" vertical="center" wrapText="1"/>
    </xf>
    <xf numFmtId="166" fontId="13" fillId="0" borderId="36" xfId="0" applyNumberFormat="1" applyFont="1" applyFill="1" applyBorder="1" applyAlignment="1">
      <alignment horizontal="left" vertical="center"/>
    </xf>
    <xf numFmtId="166" fontId="13" fillId="0" borderId="33" xfId="0" applyNumberFormat="1" applyFont="1" applyFill="1" applyBorder="1" applyAlignment="1">
      <alignment horizontal="left" vertical="center"/>
    </xf>
    <xf numFmtId="166" fontId="13" fillId="0" borderId="37" xfId="0" applyNumberFormat="1" applyFont="1" applyFill="1" applyBorder="1" applyAlignment="1">
      <alignment horizontal="left" vertical="center"/>
    </xf>
    <xf numFmtId="0" fontId="19" fillId="0" borderId="38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2" fillId="0" borderId="8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left" vertical="center"/>
    </xf>
    <xf numFmtId="0" fontId="13" fillId="0" borderId="66" xfId="0" applyFont="1" applyFill="1" applyBorder="1" applyAlignment="1">
      <alignment horizontal="left" vertical="center"/>
    </xf>
    <xf numFmtId="0" fontId="13" fillId="0" borderId="67" xfId="0" applyFont="1" applyFill="1" applyBorder="1" applyAlignment="1">
      <alignment horizontal="left" vertical="center"/>
    </xf>
    <xf numFmtId="165" fontId="13" fillId="0" borderId="36" xfId="0" applyNumberFormat="1" applyFont="1" applyFill="1" applyBorder="1" applyAlignment="1">
      <alignment horizontal="left" vertical="center"/>
    </xf>
    <xf numFmtId="165" fontId="13" fillId="0" borderId="33" xfId="0" applyNumberFormat="1" applyFont="1" applyFill="1" applyBorder="1" applyAlignment="1">
      <alignment horizontal="left" vertical="center"/>
    </xf>
    <xf numFmtId="165" fontId="13" fillId="0" borderId="37" xfId="0" applyNumberFormat="1" applyFont="1" applyFill="1" applyBorder="1" applyAlignment="1">
      <alignment horizontal="left" vertical="center"/>
    </xf>
    <xf numFmtId="0" fontId="19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1" fontId="29" fillId="0" borderId="24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1" fontId="29" fillId="0" borderId="25" xfId="0" applyNumberFormat="1" applyFont="1" applyFill="1" applyBorder="1" applyAlignment="1">
      <alignment horizontal="center" vertical="center" wrapText="1"/>
    </xf>
    <xf numFmtId="0" fontId="19" fillId="0" borderId="188" xfId="0" applyFont="1" applyFill="1" applyBorder="1" applyAlignment="1">
      <alignment horizontal="left" vertical="center" wrapText="1"/>
    </xf>
    <xf numFmtId="0" fontId="19" fillId="0" borderId="189" xfId="0" applyFont="1" applyFill="1" applyBorder="1" applyAlignment="1">
      <alignment horizontal="left" vertical="center" wrapText="1"/>
    </xf>
    <xf numFmtId="0" fontId="13" fillId="0" borderId="189" xfId="0" quotePrefix="1" applyFont="1" applyFill="1" applyBorder="1" applyAlignment="1">
      <alignment horizontal="left" vertical="center" wrapText="1"/>
    </xf>
    <xf numFmtId="0" fontId="13" fillId="0" borderId="189" xfId="0" applyFont="1" applyFill="1" applyBorder="1" applyAlignment="1">
      <alignment horizontal="left" vertical="center" wrapText="1"/>
    </xf>
    <xf numFmtId="0" fontId="13" fillId="0" borderId="190" xfId="0" applyFont="1" applyFill="1" applyBorder="1" applyAlignment="1">
      <alignment horizontal="left" vertical="center" wrapText="1"/>
    </xf>
    <xf numFmtId="0" fontId="13" fillId="0" borderId="68" xfId="0" quotePrefix="1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0" fontId="13" fillId="0" borderId="88" xfId="0" applyFont="1" applyFill="1" applyBorder="1" applyAlignment="1">
      <alignment horizontal="left" vertical="center"/>
    </xf>
    <xf numFmtId="0" fontId="19" fillId="0" borderId="185" xfId="0" applyFont="1" applyFill="1" applyBorder="1" applyAlignment="1">
      <alignment horizontal="left" vertical="center" wrapText="1"/>
    </xf>
    <xf numFmtId="0" fontId="19" fillId="0" borderId="186" xfId="0" applyFont="1" applyFill="1" applyBorder="1" applyAlignment="1">
      <alignment horizontal="left" vertical="center" wrapText="1"/>
    </xf>
    <xf numFmtId="0" fontId="13" fillId="0" borderId="186" xfId="0" applyFont="1" applyFill="1" applyBorder="1" applyAlignment="1">
      <alignment horizontal="left" vertical="center" wrapText="1"/>
    </xf>
    <xf numFmtId="0" fontId="13" fillId="0" borderId="187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301" xfId="0" applyFont="1" applyBorder="1" applyAlignment="1">
      <alignment horizontal="center" vertical="center" wrapText="1"/>
    </xf>
    <xf numFmtId="0" fontId="19" fillId="0" borderId="302" xfId="0" applyFont="1" applyBorder="1" applyAlignment="1">
      <alignment horizontal="center" vertical="center" wrapText="1"/>
    </xf>
    <xf numFmtId="0" fontId="19" fillId="0" borderId="303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46" xfId="0" applyFont="1" applyBorder="1" applyAlignment="1">
      <alignment horizontal="center" vertical="center" wrapText="1"/>
    </xf>
    <xf numFmtId="0" fontId="11" fillId="0" borderId="301" xfId="0" applyFont="1" applyBorder="1" applyAlignment="1">
      <alignment horizontal="center" vertical="center" wrapText="1"/>
    </xf>
    <xf numFmtId="0" fontId="11" fillId="0" borderId="302" xfId="0" applyFont="1" applyBorder="1" applyAlignment="1">
      <alignment horizontal="center" vertical="center" wrapText="1"/>
    </xf>
    <xf numFmtId="0" fontId="11" fillId="0" borderId="303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6" xfId="0" applyFont="1" applyBorder="1" applyAlignment="1">
      <alignment horizontal="center" vertical="center" wrapText="1"/>
    </xf>
    <xf numFmtId="166" fontId="25" fillId="0" borderId="16" xfId="0" applyNumberFormat="1" applyFont="1" applyFill="1" applyBorder="1" applyAlignment="1">
      <alignment horizontal="center" vertical="center" wrapText="1"/>
    </xf>
    <xf numFmtId="166" fontId="25" fillId="0" borderId="17" xfId="0" applyNumberFormat="1" applyFont="1" applyFill="1" applyBorder="1" applyAlignment="1">
      <alignment horizontal="center" vertical="center" wrapText="1"/>
    </xf>
    <xf numFmtId="166" fontId="25" fillId="0" borderId="22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13" fillId="0" borderId="258" xfId="0" applyFont="1" applyBorder="1" applyAlignment="1">
      <alignment horizontal="center" vertical="center"/>
    </xf>
    <xf numFmtId="0" fontId="13" fillId="0" borderId="259" xfId="0" applyFont="1" applyBorder="1" applyAlignment="1">
      <alignment horizontal="center" vertical="center"/>
    </xf>
    <xf numFmtId="2" fontId="31" fillId="0" borderId="259" xfId="0" applyNumberFormat="1" applyFont="1" applyBorder="1" applyAlignment="1">
      <alignment horizontal="center" vertical="center"/>
    </xf>
    <xf numFmtId="1" fontId="31" fillId="0" borderId="259" xfId="0" applyNumberFormat="1" applyFont="1" applyBorder="1" applyAlignment="1">
      <alignment horizontal="center" vertical="center"/>
    </xf>
    <xf numFmtId="2" fontId="31" fillId="0" borderId="26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64" xfId="0" applyFont="1" applyBorder="1" applyAlignment="1">
      <alignment horizontal="center" vertical="center" wrapText="1"/>
    </xf>
    <xf numFmtId="0" fontId="19" fillId="0" borderId="265" xfId="0" applyFont="1" applyBorder="1" applyAlignment="1">
      <alignment horizontal="center" vertical="center" wrapText="1"/>
    </xf>
    <xf numFmtId="2" fontId="31" fillId="0" borderId="265" xfId="0" applyNumberFormat="1" applyFont="1" applyBorder="1" applyAlignment="1">
      <alignment horizontal="center"/>
    </xf>
    <xf numFmtId="2" fontId="31" fillId="0" borderId="266" xfId="0" applyNumberFormat="1" applyFont="1" applyBorder="1" applyAlignment="1">
      <alignment horizontal="center"/>
    </xf>
    <xf numFmtId="0" fontId="52" fillId="0" borderId="269" xfId="0" applyFont="1" applyBorder="1" applyAlignment="1">
      <alignment horizontal="center" vertical="center"/>
    </xf>
    <xf numFmtId="0" fontId="52" fillId="0" borderId="247" xfId="0" applyFont="1" applyBorder="1" applyAlignment="1">
      <alignment horizontal="center" vertical="center"/>
    </xf>
    <xf numFmtId="167" fontId="31" fillId="0" borderId="247" xfId="0" applyNumberFormat="1" applyFont="1" applyBorder="1" applyAlignment="1">
      <alignment horizontal="center"/>
    </xf>
    <xf numFmtId="167" fontId="31" fillId="0" borderId="270" xfId="0" applyNumberFormat="1" applyFont="1" applyBorder="1" applyAlignment="1">
      <alignment horizontal="center"/>
    </xf>
    <xf numFmtId="0" fontId="31" fillId="0" borderId="265" xfId="0" applyFont="1" applyBorder="1" applyAlignment="1">
      <alignment horizontal="center"/>
    </xf>
    <xf numFmtId="0" fontId="31" fillId="0" borderId="266" xfId="0" applyFont="1" applyBorder="1" applyAlignment="1">
      <alignment horizontal="center"/>
    </xf>
    <xf numFmtId="0" fontId="11" fillId="0" borderId="267" xfId="0" applyFont="1" applyBorder="1" applyAlignment="1">
      <alignment horizontal="center"/>
    </xf>
    <xf numFmtId="0" fontId="11" fillId="0" borderId="249" xfId="0" applyFont="1" applyBorder="1" applyAlignment="1">
      <alignment horizontal="center"/>
    </xf>
    <xf numFmtId="0" fontId="31" fillId="0" borderId="249" xfId="0" applyFont="1" applyBorder="1" applyAlignment="1">
      <alignment horizontal="center"/>
    </xf>
    <xf numFmtId="0" fontId="31" fillId="0" borderId="268" xfId="0" applyFont="1" applyBorder="1" applyAlignment="1">
      <alignment horizontal="center"/>
    </xf>
    <xf numFmtId="0" fontId="19" fillId="0" borderId="269" xfId="0" applyFont="1" applyBorder="1" applyAlignment="1">
      <alignment horizontal="center"/>
    </xf>
    <xf numFmtId="0" fontId="19" fillId="0" borderId="247" xfId="0" applyFont="1" applyBorder="1" applyAlignment="1">
      <alignment horizontal="center"/>
    </xf>
    <xf numFmtId="0" fontId="19" fillId="0" borderId="267" xfId="0" applyFont="1" applyBorder="1" applyAlignment="1">
      <alignment horizontal="center"/>
    </xf>
    <xf numFmtId="0" fontId="19" fillId="0" borderId="249" xfId="0" applyFont="1" applyBorder="1" applyAlignment="1">
      <alignment horizontal="center"/>
    </xf>
    <xf numFmtId="167" fontId="31" fillId="0" borderId="249" xfId="0" applyNumberFormat="1" applyFont="1" applyBorder="1" applyAlignment="1">
      <alignment horizontal="center"/>
    </xf>
    <xf numFmtId="167" fontId="31" fillId="0" borderId="268" xfId="0" applyNumberFormat="1" applyFont="1" applyBorder="1" applyAlignment="1">
      <alignment horizontal="center"/>
    </xf>
    <xf numFmtId="0" fontId="19" fillId="0" borderId="271" xfId="0" applyFont="1" applyBorder="1" applyAlignment="1">
      <alignment horizontal="center"/>
    </xf>
    <xf numFmtId="0" fontId="19" fillId="0" borderId="272" xfId="0" applyFont="1" applyBorder="1" applyAlignment="1">
      <alignment horizontal="center"/>
    </xf>
    <xf numFmtId="2" fontId="31" fillId="0" borderId="272" xfId="0" applyNumberFormat="1" applyFont="1" applyBorder="1" applyAlignment="1">
      <alignment horizontal="center"/>
    </xf>
    <xf numFmtId="2" fontId="31" fillId="0" borderId="273" xfId="0" applyNumberFormat="1" applyFont="1" applyBorder="1" applyAlignment="1">
      <alignment horizontal="center"/>
    </xf>
    <xf numFmtId="0" fontId="13" fillId="0" borderId="260" xfId="0" applyFont="1" applyBorder="1" applyAlignment="1">
      <alignment horizontal="center" vertical="center"/>
    </xf>
    <xf numFmtId="0" fontId="13" fillId="0" borderId="261" xfId="0" applyFont="1" applyBorder="1" applyAlignment="1">
      <alignment horizontal="center" vertical="center"/>
    </xf>
    <xf numFmtId="0" fontId="13" fillId="0" borderId="262" xfId="0" applyFont="1" applyBorder="1" applyAlignment="1">
      <alignment horizontal="center" vertical="center"/>
    </xf>
    <xf numFmtId="0" fontId="13" fillId="0" borderId="304" xfId="0" applyFont="1" applyBorder="1" applyAlignment="1">
      <alignment horizontal="center" vertical="center"/>
    </xf>
    <xf numFmtId="165" fontId="13" fillId="0" borderId="307" xfId="0" applyNumberFormat="1" applyFont="1" applyFill="1" applyBorder="1" applyAlignment="1">
      <alignment horizontal="left" vertical="center"/>
    </xf>
    <xf numFmtId="165" fontId="13" fillId="0" borderId="305" xfId="0" applyNumberFormat="1" applyFont="1" applyFill="1" applyBorder="1" applyAlignment="1">
      <alignment horizontal="left" vertical="center"/>
    </xf>
    <xf numFmtId="165" fontId="13" fillId="0" borderId="308" xfId="0" applyNumberFormat="1" applyFont="1" applyFill="1" applyBorder="1" applyAlignment="1">
      <alignment horizontal="left" vertical="center"/>
    </xf>
    <xf numFmtId="0" fontId="19" fillId="0" borderId="305" xfId="0" applyFont="1" applyBorder="1" applyAlignment="1">
      <alignment horizontal="left" vertical="center" wrapText="1"/>
    </xf>
    <xf numFmtId="0" fontId="19" fillId="0" borderId="306" xfId="0" applyFont="1" applyBorder="1" applyAlignment="1">
      <alignment horizontal="left" vertical="center" wrapText="1"/>
    </xf>
    <xf numFmtId="166" fontId="13" fillId="0" borderId="307" xfId="0" applyNumberFormat="1" applyFont="1" applyFill="1" applyBorder="1" applyAlignment="1">
      <alignment horizontal="left" vertical="center"/>
    </xf>
    <xf numFmtId="166" fontId="13" fillId="0" borderId="305" xfId="0" applyNumberFormat="1" applyFont="1" applyFill="1" applyBorder="1" applyAlignment="1">
      <alignment horizontal="left" vertical="center"/>
    </xf>
    <xf numFmtId="166" fontId="13" fillId="0" borderId="308" xfId="0" applyNumberFormat="1" applyFont="1" applyFill="1" applyBorder="1" applyAlignment="1">
      <alignment horizontal="left" vertical="center"/>
    </xf>
    <xf numFmtId="0" fontId="12" fillId="0" borderId="179" xfId="0" applyFont="1" applyFill="1" applyBorder="1" applyAlignment="1">
      <alignment horizontal="left" vertical="center"/>
    </xf>
    <xf numFmtId="0" fontId="12" fillId="0" borderId="177" xfId="0" applyFont="1" applyFill="1" applyBorder="1" applyAlignment="1">
      <alignment horizontal="left" vertical="center"/>
    </xf>
    <xf numFmtId="0" fontId="12" fillId="0" borderId="18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69" xfId="0" applyFont="1" applyBorder="1" applyAlignment="1">
      <alignment horizontal="center" vertical="center"/>
    </xf>
    <xf numFmtId="0" fontId="19" fillId="0" borderId="297" xfId="0" applyFont="1" applyBorder="1" applyAlignment="1">
      <alignment horizontal="center" vertical="center" wrapText="1"/>
    </xf>
    <xf numFmtId="0" fontId="19" fillId="0" borderId="248" xfId="0" applyFont="1" applyBorder="1" applyAlignment="1">
      <alignment horizontal="center" vertical="center" wrapText="1"/>
    </xf>
    <xf numFmtId="0" fontId="19" fillId="0" borderId="296" xfId="0" applyFont="1" applyBorder="1" applyAlignment="1">
      <alignment horizontal="center" vertical="center" wrapText="1"/>
    </xf>
    <xf numFmtId="0" fontId="19" fillId="0" borderId="299" xfId="0" applyFont="1" applyBorder="1" applyAlignment="1">
      <alignment horizontal="center" vertical="center" wrapText="1"/>
    </xf>
    <xf numFmtId="0" fontId="13" fillId="0" borderId="296" xfId="0" applyFont="1" applyBorder="1" applyAlignment="1">
      <alignment horizontal="center" vertical="center"/>
    </xf>
    <xf numFmtId="0" fontId="13" fillId="0" borderId="297" xfId="0" applyFont="1" applyBorder="1" applyAlignment="1">
      <alignment horizontal="center" vertical="center"/>
    </xf>
    <xf numFmtId="0" fontId="13" fillId="0" borderId="299" xfId="0" applyFont="1" applyBorder="1" applyAlignment="1">
      <alignment horizontal="center" vertical="center"/>
    </xf>
    <xf numFmtId="0" fontId="13" fillId="0" borderId="248" xfId="0" applyFont="1" applyBorder="1" applyAlignment="1">
      <alignment horizontal="center" vertical="center"/>
    </xf>
    <xf numFmtId="2" fontId="31" fillId="0" borderId="297" xfId="0" applyNumberFormat="1" applyFont="1" applyBorder="1" applyAlignment="1">
      <alignment horizontal="center" vertical="center" wrapText="1"/>
    </xf>
    <xf numFmtId="2" fontId="31" fillId="0" borderId="248" xfId="0" applyNumberFormat="1" applyFont="1" applyBorder="1" applyAlignment="1">
      <alignment horizontal="center" vertical="center" wrapText="1"/>
    </xf>
    <xf numFmtId="2" fontId="31" fillId="0" borderId="298" xfId="0" applyNumberFormat="1" applyFont="1" applyBorder="1" applyAlignment="1">
      <alignment horizontal="center" vertical="center" wrapText="1"/>
    </xf>
    <xf numFmtId="2" fontId="31" fillId="0" borderId="254" xfId="0" applyNumberFormat="1" applyFont="1" applyBorder="1" applyAlignment="1">
      <alignment horizontal="center" vertical="center" wrapText="1"/>
    </xf>
    <xf numFmtId="0" fontId="19" fillId="0" borderId="280" xfId="0" applyFont="1" applyFill="1" applyBorder="1" applyAlignment="1">
      <alignment horizontal="left" vertical="center" wrapText="1"/>
    </xf>
    <xf numFmtId="0" fontId="19" fillId="0" borderId="281" xfId="0" applyFont="1" applyFill="1" applyBorder="1" applyAlignment="1">
      <alignment horizontal="left" vertical="center" wrapText="1"/>
    </xf>
    <xf numFmtId="0" fontId="13" fillId="0" borderId="281" xfId="0" quotePrefix="1" applyFont="1" applyFill="1" applyBorder="1" applyAlignment="1">
      <alignment horizontal="left" vertical="center" wrapText="1"/>
    </xf>
    <xf numFmtId="0" fontId="13" fillId="0" borderId="281" xfId="0" applyFont="1" applyFill="1" applyBorder="1" applyAlignment="1">
      <alignment horizontal="left" vertical="center" wrapText="1"/>
    </xf>
    <xf numFmtId="0" fontId="13" fillId="0" borderId="282" xfId="0" applyFont="1" applyFill="1" applyBorder="1" applyAlignment="1">
      <alignment horizontal="left" vertical="center" wrapText="1"/>
    </xf>
    <xf numFmtId="0" fontId="19" fillId="0" borderId="280" xfId="0" applyFont="1" applyFill="1" applyBorder="1" applyAlignment="1">
      <alignment horizontal="left" vertical="center"/>
    </xf>
    <xf numFmtId="0" fontId="19" fillId="0" borderId="281" xfId="0" applyFont="1" applyFill="1" applyBorder="1" applyAlignment="1">
      <alignment horizontal="left" vertical="center"/>
    </xf>
    <xf numFmtId="0" fontId="13" fillId="0" borderId="281" xfId="0" quotePrefix="1" applyFont="1" applyFill="1" applyBorder="1" applyAlignment="1">
      <alignment horizontal="left" vertical="center"/>
    </xf>
    <xf numFmtId="0" fontId="13" fillId="0" borderId="281" xfId="0" applyFont="1" applyFill="1" applyBorder="1" applyAlignment="1">
      <alignment horizontal="left" vertical="center"/>
    </xf>
    <xf numFmtId="0" fontId="13" fillId="0" borderId="282" xfId="0" applyFont="1" applyFill="1" applyBorder="1" applyAlignment="1">
      <alignment horizontal="left" vertical="center"/>
    </xf>
    <xf numFmtId="0" fontId="19" fillId="0" borderId="277" xfId="0" applyFont="1" applyFill="1" applyBorder="1" applyAlignment="1">
      <alignment horizontal="left" vertical="center" wrapText="1"/>
    </xf>
    <xf numFmtId="0" fontId="19" fillId="0" borderId="278" xfId="0" applyFont="1" applyFill="1" applyBorder="1" applyAlignment="1">
      <alignment horizontal="left" vertical="center" wrapText="1"/>
    </xf>
    <xf numFmtId="0" fontId="13" fillId="0" borderId="278" xfId="0" applyFont="1" applyFill="1" applyBorder="1" applyAlignment="1">
      <alignment horizontal="left" vertical="center" wrapText="1"/>
    </xf>
    <xf numFmtId="0" fontId="13" fillId="0" borderId="279" xfId="0" applyFont="1" applyFill="1" applyBorder="1" applyAlignment="1">
      <alignment horizontal="left" vertical="center" wrapText="1"/>
    </xf>
    <xf numFmtId="0" fontId="19" fillId="0" borderId="277" xfId="0" applyFont="1" applyFill="1" applyBorder="1" applyAlignment="1">
      <alignment horizontal="left" vertical="center"/>
    </xf>
    <xf numFmtId="0" fontId="19" fillId="0" borderId="278" xfId="0" applyFont="1" applyFill="1" applyBorder="1" applyAlignment="1">
      <alignment horizontal="left" vertical="center"/>
    </xf>
    <xf numFmtId="0" fontId="13" fillId="0" borderId="278" xfId="0" applyFont="1" applyFill="1" applyBorder="1" applyAlignment="1">
      <alignment horizontal="left" vertical="center"/>
    </xf>
    <xf numFmtId="0" fontId="13" fillId="0" borderId="279" xfId="0" applyFont="1" applyFill="1" applyBorder="1" applyAlignment="1">
      <alignment horizontal="left" vertical="center"/>
    </xf>
    <xf numFmtId="0" fontId="14" fillId="0" borderId="246" xfId="0" applyFont="1" applyBorder="1" applyAlignment="1">
      <alignment horizontal="left"/>
    </xf>
    <xf numFmtId="0" fontId="14" fillId="0" borderId="252" xfId="0" applyFont="1" applyBorder="1" applyAlignment="1">
      <alignment horizontal="left"/>
    </xf>
    <xf numFmtId="0" fontId="14" fillId="0" borderId="274" xfId="0" applyFont="1" applyBorder="1" applyAlignment="1">
      <alignment horizontal="left"/>
    </xf>
    <xf numFmtId="0" fontId="14" fillId="0" borderId="275" xfId="0" applyFont="1" applyBorder="1" applyAlignment="1">
      <alignment horizontal="left"/>
    </xf>
    <xf numFmtId="166" fontId="25" fillId="0" borderId="252" xfId="0" applyNumberFormat="1" applyFont="1" applyFill="1" applyBorder="1" applyAlignment="1">
      <alignment horizontal="center" vertical="center" wrapText="1"/>
    </xf>
    <xf numFmtId="166" fontId="25" fillId="0" borderId="274" xfId="0" applyNumberFormat="1" applyFont="1" applyFill="1" applyBorder="1" applyAlignment="1">
      <alignment horizontal="center" vertical="center" wrapText="1"/>
    </xf>
    <xf numFmtId="166" fontId="25" fillId="0" borderId="276" xfId="0" applyNumberFormat="1" applyFont="1" applyFill="1" applyBorder="1" applyAlignment="1">
      <alignment horizontal="center" vertical="center" wrapText="1"/>
    </xf>
    <xf numFmtId="0" fontId="19" fillId="0" borderId="300" xfId="0" applyFont="1" applyBorder="1" applyAlignment="1">
      <alignment horizontal="center" vertical="center" wrapText="1"/>
    </xf>
    <xf numFmtId="0" fontId="19" fillId="0" borderId="255" xfId="0" applyFont="1" applyBorder="1" applyAlignment="1">
      <alignment horizontal="center" vertical="center" wrapText="1"/>
    </xf>
    <xf numFmtId="0" fontId="19" fillId="0" borderId="298" xfId="0" applyFont="1" applyBorder="1" applyAlignment="1">
      <alignment horizontal="center" vertical="center" wrapText="1"/>
    </xf>
    <xf numFmtId="0" fontId="19" fillId="0" borderId="254" xfId="0" applyFont="1" applyBorder="1" applyAlignment="1">
      <alignment horizontal="center" vertical="center" wrapText="1"/>
    </xf>
    <xf numFmtId="0" fontId="7" fillId="0" borderId="297" xfId="0" applyFont="1" applyBorder="1" applyAlignment="1">
      <alignment horizontal="center" vertical="center"/>
    </xf>
    <xf numFmtId="0" fontId="7" fillId="0" borderId="248" xfId="0" applyFont="1" applyBorder="1" applyAlignment="1">
      <alignment horizontal="center" vertical="center"/>
    </xf>
    <xf numFmtId="0" fontId="13" fillId="0" borderId="297" xfId="0" applyFont="1" applyBorder="1" applyAlignment="1">
      <alignment horizontal="center" vertical="center" wrapText="1"/>
    </xf>
    <xf numFmtId="0" fontId="13" fillId="0" borderId="248" xfId="0" applyFont="1" applyBorder="1" applyAlignment="1">
      <alignment horizontal="center" vertical="center" wrapText="1"/>
    </xf>
    <xf numFmtId="2" fontId="31" fillId="0" borderId="297" xfId="0" applyNumberFormat="1" applyFont="1" applyBorder="1" applyAlignment="1">
      <alignment horizontal="center" vertical="center"/>
    </xf>
    <xf numFmtId="2" fontId="31" fillId="0" borderId="300" xfId="0" applyNumberFormat="1" applyFont="1" applyBorder="1" applyAlignment="1">
      <alignment horizontal="center" vertical="center"/>
    </xf>
    <xf numFmtId="0" fontId="7" fillId="0" borderId="299" xfId="0" applyFont="1" applyBorder="1" applyAlignment="1">
      <alignment horizontal="center" vertical="center"/>
    </xf>
    <xf numFmtId="0" fontId="13" fillId="0" borderId="301" xfId="0" applyFont="1" applyBorder="1" applyAlignment="1">
      <alignment horizontal="center" vertical="center"/>
    </xf>
    <xf numFmtId="0" fontId="13" fillId="0" borderId="302" xfId="0" applyFont="1" applyBorder="1" applyAlignment="1">
      <alignment horizontal="center" vertical="center"/>
    </xf>
    <xf numFmtId="0" fontId="13" fillId="0" borderId="30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7" fillId="0" borderId="296" xfId="0" applyFont="1" applyBorder="1" applyAlignment="1">
      <alignment horizontal="center"/>
    </xf>
    <xf numFmtId="0" fontId="7" fillId="0" borderId="297" xfId="0" applyFont="1" applyBorder="1" applyAlignment="1">
      <alignment horizontal="center"/>
    </xf>
    <xf numFmtId="0" fontId="7" fillId="0" borderId="299" xfId="0" applyFont="1" applyBorder="1" applyAlignment="1">
      <alignment horizontal="center"/>
    </xf>
    <xf numFmtId="0" fontId="7" fillId="0" borderId="248" xfId="0" applyFont="1" applyBorder="1" applyAlignment="1">
      <alignment horizontal="center"/>
    </xf>
    <xf numFmtId="0" fontId="19" fillId="0" borderId="244" xfId="0" applyFont="1" applyBorder="1" applyAlignment="1">
      <alignment horizontal="center" vertical="center" wrapText="1"/>
    </xf>
    <xf numFmtId="0" fontId="19" fillId="0" borderId="126" xfId="0" applyFont="1" applyBorder="1" applyAlignment="1">
      <alignment horizontal="center" vertical="center" wrapText="1"/>
    </xf>
    <xf numFmtId="0" fontId="19" fillId="0" borderId="253" xfId="0" applyFont="1" applyBorder="1" applyAlignment="1">
      <alignment horizontal="center" vertical="center" wrapText="1"/>
    </xf>
    <xf numFmtId="0" fontId="13" fillId="0" borderId="300" xfId="0" applyFont="1" applyBorder="1" applyAlignment="1">
      <alignment horizontal="center" vertical="center"/>
    </xf>
    <xf numFmtId="0" fontId="13" fillId="0" borderId="255" xfId="0" applyFont="1" applyBorder="1" applyAlignment="1">
      <alignment horizontal="center" vertical="center"/>
    </xf>
    <xf numFmtId="3" fontId="49" fillId="3" borderId="118" xfId="0" applyNumberFormat="1" applyFont="1" applyFill="1" applyBorder="1" applyAlignment="1">
      <alignment horizontal="center" vertical="center" wrapText="1"/>
    </xf>
    <xf numFmtId="3" fontId="49" fillId="3" borderId="137" xfId="0" applyNumberFormat="1" applyFont="1" applyFill="1" applyBorder="1" applyAlignment="1">
      <alignment horizontal="center" vertical="center" wrapText="1"/>
    </xf>
    <xf numFmtId="3" fontId="49" fillId="3" borderId="120" xfId="0" applyNumberFormat="1" applyFont="1" applyFill="1" applyBorder="1" applyAlignment="1">
      <alignment horizontal="center" vertical="center" wrapText="1"/>
    </xf>
    <xf numFmtId="0" fontId="40" fillId="3" borderId="112" xfId="0" applyFont="1" applyFill="1" applyBorder="1" applyAlignment="1">
      <alignment horizontal="center" vertical="center" wrapText="1"/>
    </xf>
    <xf numFmtId="0" fontId="40" fillId="3" borderId="110" xfId="0" applyFont="1" applyFill="1" applyBorder="1" applyAlignment="1">
      <alignment horizontal="center" vertical="center" wrapText="1"/>
    </xf>
    <xf numFmtId="0" fontId="40" fillId="3" borderId="139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40" fillId="3" borderId="127" xfId="0" applyFont="1" applyFill="1" applyBorder="1" applyAlignment="1">
      <alignment horizontal="center" vertical="center" wrapText="1"/>
    </xf>
    <xf numFmtId="0" fontId="40" fillId="3" borderId="128" xfId="0" applyFont="1" applyFill="1" applyBorder="1" applyAlignment="1">
      <alignment horizontal="center" vertical="center" wrapText="1"/>
    </xf>
    <xf numFmtId="0" fontId="40" fillId="3" borderId="129" xfId="0" applyFont="1" applyFill="1" applyBorder="1" applyAlignment="1">
      <alignment horizontal="center" vertical="center" wrapText="1"/>
    </xf>
    <xf numFmtId="0" fontId="40" fillId="3" borderId="119" xfId="0" applyFont="1" applyFill="1" applyBorder="1" applyAlignment="1">
      <alignment horizontal="center" vertical="center" wrapText="1"/>
    </xf>
    <xf numFmtId="0" fontId="40" fillId="3" borderId="140" xfId="0" applyFont="1" applyFill="1" applyBorder="1" applyAlignment="1">
      <alignment horizontal="center" vertical="center" wrapText="1"/>
    </xf>
    <xf numFmtId="0" fontId="40" fillId="3" borderId="114" xfId="0" applyFont="1" applyFill="1" applyBorder="1" applyAlignment="1">
      <alignment horizontal="center" vertical="center" wrapText="1"/>
    </xf>
    <xf numFmtId="0" fontId="40" fillId="3" borderId="115" xfId="0" applyFont="1" applyFill="1" applyBorder="1" applyAlignment="1">
      <alignment horizontal="center" vertical="center" wrapText="1"/>
    </xf>
    <xf numFmtId="1" fontId="49" fillId="0" borderId="111" xfId="0" applyNumberFormat="1" applyFont="1" applyBorder="1" applyAlignment="1">
      <alignment horizontal="center" vertical="center" wrapText="1"/>
    </xf>
    <xf numFmtId="1" fontId="49" fillId="0" borderId="117" xfId="0" applyNumberFormat="1" applyFont="1" applyBorder="1" applyAlignment="1">
      <alignment horizontal="center" vertical="center" wrapText="1"/>
    </xf>
    <xf numFmtId="1" fontId="49" fillId="0" borderId="116" xfId="0" applyNumberFormat="1" applyFont="1" applyBorder="1" applyAlignment="1">
      <alignment horizontal="center" vertical="center" wrapText="1"/>
    </xf>
    <xf numFmtId="1" fontId="49" fillId="0" borderId="112" xfId="0" applyNumberFormat="1" applyFont="1" applyBorder="1" applyAlignment="1">
      <alignment horizontal="center" vertical="center" wrapText="1"/>
    </xf>
    <xf numFmtId="1" fontId="49" fillId="0" borderId="141" xfId="0" applyNumberFormat="1" applyFont="1" applyBorder="1" applyAlignment="1">
      <alignment horizontal="center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1" fontId="49" fillId="3" borderId="121" xfId="0" applyNumberFormat="1" applyFont="1" applyFill="1" applyBorder="1" applyAlignment="1">
      <alignment horizontal="center" vertical="center" wrapText="1"/>
    </xf>
    <xf numFmtId="1" fontId="49" fillId="3" borderId="122" xfId="0" applyNumberFormat="1" applyFont="1" applyFill="1" applyBorder="1" applyAlignment="1">
      <alignment horizontal="center" vertical="center" wrapText="1"/>
    </xf>
    <xf numFmtId="1" fontId="49" fillId="3" borderId="123" xfId="0" applyNumberFormat="1" applyFont="1" applyFill="1" applyBorder="1" applyAlignment="1">
      <alignment horizontal="center" vertical="center" wrapText="1"/>
    </xf>
    <xf numFmtId="1" fontId="49" fillId="0" borderId="121" xfId="0" applyNumberFormat="1" applyFont="1" applyBorder="1" applyAlignment="1">
      <alignment horizontal="center" vertical="center" wrapText="1"/>
    </xf>
    <xf numFmtId="1" fontId="49" fillId="0" borderId="122" xfId="0" applyNumberFormat="1" applyFont="1" applyBorder="1" applyAlignment="1">
      <alignment horizontal="center" vertical="center" wrapText="1"/>
    </xf>
    <xf numFmtId="0" fontId="7" fillId="3" borderId="118" xfId="0" applyFont="1" applyFill="1" applyBorder="1" applyAlignment="1">
      <alignment horizontal="center"/>
    </xf>
    <xf numFmtId="0" fontId="7" fillId="3" borderId="119" xfId="0" applyFont="1" applyFill="1" applyBorder="1" applyAlignment="1">
      <alignment horizontal="center"/>
    </xf>
    <xf numFmtId="0" fontId="7" fillId="3" borderId="128" xfId="0" applyFont="1" applyFill="1" applyBorder="1" applyAlignment="1">
      <alignment horizontal="center"/>
    </xf>
    <xf numFmtId="0" fontId="7" fillId="3" borderId="129" xfId="0" applyFont="1" applyFill="1" applyBorder="1" applyAlignment="1">
      <alignment horizontal="center"/>
    </xf>
    <xf numFmtId="0" fontId="7" fillId="3" borderId="140" xfId="0" applyFont="1" applyFill="1" applyBorder="1" applyAlignment="1">
      <alignment horizontal="center"/>
    </xf>
    <xf numFmtId="0" fontId="13" fillId="0" borderId="105" xfId="0" applyFont="1" applyBorder="1" applyAlignment="1">
      <alignment horizontal="left" vertical="center" wrapText="1"/>
    </xf>
    <xf numFmtId="0" fontId="13" fillId="0" borderId="106" xfId="0" applyFont="1" applyBorder="1" applyAlignment="1">
      <alignment horizontal="left" vertical="center" wrapText="1"/>
    </xf>
    <xf numFmtId="1" fontId="49" fillId="0" borderId="234" xfId="0" applyNumberFormat="1" applyFont="1" applyBorder="1" applyAlignment="1">
      <alignment horizontal="center" vertical="center" wrapText="1"/>
    </xf>
    <xf numFmtId="1" fontId="49" fillId="0" borderId="138" xfId="0" applyNumberFormat="1" applyFont="1" applyBorder="1" applyAlignment="1">
      <alignment horizontal="center" vertical="center" wrapText="1"/>
    </xf>
    <xf numFmtId="1" fontId="49" fillId="0" borderId="237" xfId="0" applyNumberFormat="1" applyFont="1" applyBorder="1" applyAlignment="1">
      <alignment horizontal="center" vertical="center" wrapText="1"/>
    </xf>
    <xf numFmtId="1" fontId="49" fillId="0" borderId="236" xfId="0" applyNumberFormat="1" applyFont="1" applyBorder="1" applyAlignment="1">
      <alignment horizontal="center" vertical="center" wrapText="1"/>
    </xf>
    <xf numFmtId="1" fontId="49" fillId="0" borderId="235" xfId="0" applyNumberFormat="1" applyFont="1" applyBorder="1" applyAlignment="1">
      <alignment horizontal="center" vertical="center" wrapText="1"/>
    </xf>
    <xf numFmtId="3" fontId="49" fillId="3" borderId="116" xfId="0" applyNumberFormat="1" applyFont="1" applyFill="1" applyBorder="1" applyAlignment="1">
      <alignment horizontal="center" vertical="center" wrapText="1"/>
    </xf>
    <xf numFmtId="3" fontId="49" fillId="3" borderId="113" xfId="0" applyNumberFormat="1" applyFont="1" applyFill="1" applyBorder="1" applyAlignment="1">
      <alignment horizontal="center" vertical="center" wrapText="1"/>
    </xf>
    <xf numFmtId="3" fontId="49" fillId="3" borderId="117" xfId="0" applyNumberFormat="1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 wrapText="1"/>
    </xf>
    <xf numFmtId="0" fontId="19" fillId="0" borderId="108" xfId="0" applyFont="1" applyFill="1" applyBorder="1" applyAlignment="1">
      <alignment horizontal="left" vertical="center" wrapText="1"/>
    </xf>
    <xf numFmtId="0" fontId="19" fillId="0" borderId="109" xfId="0" applyFont="1" applyFill="1" applyBorder="1" applyAlignment="1">
      <alignment horizontal="left" vertical="center" wrapText="1"/>
    </xf>
    <xf numFmtId="0" fontId="19" fillId="0" borderId="148" xfId="0" applyFont="1" applyFill="1" applyBorder="1" applyAlignment="1">
      <alignment horizontal="center" wrapText="1"/>
    </xf>
    <xf numFmtId="0" fontId="19" fillId="0" borderId="147" xfId="0" applyFont="1" applyFill="1" applyBorder="1" applyAlignment="1">
      <alignment horizontal="center" wrapText="1"/>
    </xf>
    <xf numFmtId="0" fontId="19" fillId="0" borderId="149" xfId="0" applyFont="1" applyFill="1" applyBorder="1" applyAlignment="1">
      <alignment horizontal="center" wrapText="1"/>
    </xf>
    <xf numFmtId="0" fontId="19" fillId="0" borderId="107" xfId="0" applyFont="1" applyBorder="1" applyAlignment="1">
      <alignment horizontal="left" vertical="center" wrapText="1"/>
    </xf>
    <xf numFmtId="0" fontId="19" fillId="0" borderId="125" xfId="0" applyFont="1" applyBorder="1" applyAlignment="1">
      <alignment horizontal="left" vertical="center" wrapText="1"/>
    </xf>
    <xf numFmtId="0" fontId="19" fillId="0" borderId="126" xfId="0" applyFont="1" applyBorder="1" applyAlignment="1">
      <alignment horizontal="left" vertical="center" wrapText="1"/>
    </xf>
    <xf numFmtId="0" fontId="7" fillId="3" borderId="156" xfId="0" applyFont="1" applyFill="1" applyBorder="1" applyAlignment="1">
      <alignment horizontal="center" vertical="center"/>
    </xf>
    <xf numFmtId="0" fontId="7" fillId="3" borderId="157" xfId="0" applyFont="1" applyFill="1" applyBorder="1" applyAlignment="1">
      <alignment horizontal="center" vertical="center"/>
    </xf>
    <xf numFmtId="0" fontId="7" fillId="3" borderId="158" xfId="0" applyFont="1" applyFill="1" applyBorder="1" applyAlignment="1">
      <alignment horizontal="center" vertical="center"/>
    </xf>
    <xf numFmtId="0" fontId="7" fillId="3" borderId="10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92" xfId="0" applyFont="1" applyFill="1" applyBorder="1" applyAlignment="1">
      <alignment horizontal="center" vertical="center"/>
    </xf>
    <xf numFmtId="0" fontId="31" fillId="3" borderId="122" xfId="0" applyFont="1" applyFill="1" applyBorder="1" applyAlignment="1">
      <alignment horizontal="center"/>
    </xf>
    <xf numFmtId="0" fontId="31" fillId="3" borderId="142" xfId="0" applyFont="1" applyFill="1" applyBorder="1" applyAlignment="1">
      <alignment horizontal="center"/>
    </xf>
    <xf numFmtId="0" fontId="7" fillId="3" borderId="114" xfId="0" applyFont="1" applyFill="1" applyBorder="1" applyAlignment="1">
      <alignment horizontal="center"/>
    </xf>
    <xf numFmtId="0" fontId="7" fillId="3" borderId="110" xfId="0" applyFont="1" applyFill="1" applyBorder="1" applyAlignment="1">
      <alignment horizontal="center"/>
    </xf>
    <xf numFmtId="0" fontId="7" fillId="3" borderId="111" xfId="0" applyFont="1" applyFill="1" applyBorder="1" applyAlignment="1">
      <alignment horizontal="center"/>
    </xf>
    <xf numFmtId="0" fontId="7" fillId="3" borderId="117" xfId="0" applyFont="1" applyFill="1" applyBorder="1" applyAlignment="1">
      <alignment horizontal="center"/>
    </xf>
    <xf numFmtId="0" fontId="7" fillId="3" borderId="112" xfId="0" applyFont="1" applyFill="1" applyBorder="1" applyAlignment="1">
      <alignment horizontal="center"/>
    </xf>
    <xf numFmtId="0" fontId="7" fillId="3" borderId="141" xfId="0" applyFont="1" applyFill="1" applyBorder="1" applyAlignment="1">
      <alignment horizontal="center"/>
    </xf>
    <xf numFmtId="0" fontId="7" fillId="3" borderId="137" xfId="0" applyFont="1" applyFill="1" applyBorder="1" applyAlignment="1">
      <alignment horizontal="center"/>
    </xf>
    <xf numFmtId="0" fontId="7" fillId="3" borderId="120" xfId="0" applyFont="1" applyFill="1" applyBorder="1" applyAlignment="1">
      <alignment horizontal="center"/>
    </xf>
    <xf numFmtId="0" fontId="13" fillId="0" borderId="194" xfId="0" applyFont="1" applyBorder="1" applyAlignment="1">
      <alignment horizontal="center" vertical="center"/>
    </xf>
    <xf numFmtId="0" fontId="13" fillId="0" borderId="195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19" fillId="0" borderId="41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9" fillId="0" borderId="74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9" fillId="0" borderId="52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0" fontId="13" fillId="0" borderId="83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71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5" fillId="0" borderId="150" xfId="0" applyFont="1" applyBorder="1" applyAlignment="1">
      <alignment horizontal="left" vertical="center"/>
    </xf>
    <xf numFmtId="0" fontId="5" fillId="0" borderId="151" xfId="0" applyFont="1" applyBorder="1" applyAlignment="1">
      <alignment horizontal="left" vertical="center"/>
    </xf>
    <xf numFmtId="0" fontId="5" fillId="0" borderId="15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164" fontId="12" fillId="0" borderId="3" xfId="0" applyNumberFormat="1" applyFont="1" applyBorder="1" applyAlignment="1">
      <alignment horizontal="center"/>
    </xf>
    <xf numFmtId="0" fontId="13" fillId="0" borderId="3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3" borderId="16" xfId="0" quotePrefix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76" xfId="0" applyFont="1" applyFill="1" applyBorder="1" applyAlignment="1">
      <alignment horizontal="center"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3" fillId="3" borderId="3" xfId="0" applyFont="1" applyFill="1" applyBorder="1" applyAlignment="1">
      <alignment horizontal="left" vertical="center" wrapText="1"/>
    </xf>
    <xf numFmtId="0" fontId="19" fillId="0" borderId="36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164" fontId="12" fillId="0" borderId="6" xfId="0" applyNumberFormat="1" applyFont="1" applyBorder="1" applyAlignment="1">
      <alignment horizontal="center"/>
    </xf>
    <xf numFmtId="164" fontId="12" fillId="0" borderId="36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12" fillId="0" borderId="69" xfId="0" applyNumberFormat="1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68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3" fontId="12" fillId="0" borderId="48" xfId="0" applyNumberFormat="1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9" fillId="0" borderId="68" xfId="0" applyFont="1" applyBorder="1" applyAlignment="1">
      <alignment horizontal="left" vertical="center" wrapText="1"/>
    </xf>
    <xf numFmtId="3" fontId="12" fillId="0" borderId="68" xfId="0" applyNumberFormat="1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38" xfId="0" applyFont="1" applyBorder="1" applyAlignment="1">
      <alignment horizontal="left" vertical="center"/>
    </xf>
    <xf numFmtId="0" fontId="13" fillId="0" borderId="239" xfId="0" applyFont="1" applyBorder="1" applyAlignment="1">
      <alignment horizontal="left" vertical="center"/>
    </xf>
    <xf numFmtId="0" fontId="13" fillId="0" borderId="240" xfId="0" applyFont="1" applyBorder="1" applyAlignment="1">
      <alignment horizontal="left" vertical="center"/>
    </xf>
    <xf numFmtId="0" fontId="19" fillId="0" borderId="72" xfId="0" applyFont="1" applyBorder="1" applyAlignment="1">
      <alignment horizontal="left" wrapText="1"/>
    </xf>
    <xf numFmtId="0" fontId="19" fillId="0" borderId="73" xfId="0" applyFont="1" applyBorder="1" applyAlignment="1">
      <alignment horizontal="left" wrapText="1"/>
    </xf>
    <xf numFmtId="0" fontId="19" fillId="0" borderId="78" xfId="0" applyFont="1" applyBorder="1" applyAlignment="1">
      <alignment horizontal="left" wrapText="1"/>
    </xf>
    <xf numFmtId="0" fontId="19" fillId="0" borderId="82" xfId="0" applyFont="1" applyBorder="1" applyAlignment="1">
      <alignment horizontal="left" wrapText="1"/>
    </xf>
    <xf numFmtId="0" fontId="19" fillId="0" borderId="79" xfId="0" applyFont="1" applyBorder="1" applyAlignment="1">
      <alignment horizontal="left" wrapText="1"/>
    </xf>
    <xf numFmtId="0" fontId="19" fillId="0" borderId="80" xfId="0" applyFont="1" applyBorder="1" applyAlignment="1">
      <alignment horizontal="left" wrapText="1"/>
    </xf>
    <xf numFmtId="0" fontId="19" fillId="0" borderId="191" xfId="0" applyFont="1" applyBorder="1" applyAlignment="1">
      <alignment horizontal="center" vertical="center"/>
    </xf>
    <xf numFmtId="0" fontId="13" fillId="0" borderId="192" xfId="0" applyFont="1" applyBorder="1" applyAlignment="1">
      <alignment horizontal="center" vertical="center"/>
    </xf>
    <xf numFmtId="0" fontId="13" fillId="0" borderId="193" xfId="0" applyFont="1" applyBorder="1" applyAlignment="1">
      <alignment horizontal="center" vertical="center"/>
    </xf>
    <xf numFmtId="0" fontId="7" fillId="3" borderId="230" xfId="0" applyFont="1" applyFill="1" applyBorder="1" applyAlignment="1">
      <alignment horizontal="center"/>
    </xf>
    <xf numFmtId="0" fontId="5" fillId="0" borderId="230" xfId="0" applyFont="1" applyBorder="1" applyAlignment="1">
      <alignment horizontal="left" vertical="center"/>
    </xf>
    <xf numFmtId="0" fontId="13" fillId="0" borderId="230" xfId="0" applyFont="1" applyBorder="1" applyAlignment="1">
      <alignment horizontal="left" vertical="center"/>
    </xf>
    <xf numFmtId="0" fontId="13" fillId="0" borderId="231" xfId="0" applyFont="1" applyBorder="1" applyAlignment="1">
      <alignment horizontal="left" vertical="center"/>
    </xf>
    <xf numFmtId="0" fontId="13" fillId="0" borderId="229" xfId="0" applyFont="1" applyBorder="1" applyAlignment="1">
      <alignment horizontal="left" vertical="center" wrapText="1"/>
    </xf>
    <xf numFmtId="0" fontId="13" fillId="0" borderId="230" xfId="0" applyFont="1" applyBorder="1" applyAlignment="1">
      <alignment horizontal="left" vertical="center" wrapText="1"/>
    </xf>
    <xf numFmtId="0" fontId="7" fillId="3" borderId="139" xfId="0" applyFont="1" applyFill="1" applyBorder="1" applyAlignment="1">
      <alignment horizontal="center"/>
    </xf>
    <xf numFmtId="0" fontId="7" fillId="3" borderId="127" xfId="0" applyFont="1" applyFill="1" applyBorder="1" applyAlignment="1">
      <alignment horizontal="center"/>
    </xf>
    <xf numFmtId="0" fontId="7" fillId="3" borderId="115" xfId="0" applyFont="1" applyFill="1" applyBorder="1" applyAlignment="1">
      <alignment horizontal="center"/>
    </xf>
    <xf numFmtId="0" fontId="31" fillId="3" borderId="138" xfId="0" applyFont="1" applyFill="1" applyBorder="1" applyAlignment="1">
      <alignment horizontal="center"/>
    </xf>
    <xf numFmtId="0" fontId="19" fillId="0" borderId="185" xfId="0" applyFont="1" applyBorder="1" applyAlignment="1">
      <alignment horizontal="left" vertical="center" wrapText="1"/>
    </xf>
    <xf numFmtId="0" fontId="19" fillId="0" borderId="186" xfId="0" applyFont="1" applyBorder="1" applyAlignment="1">
      <alignment horizontal="left" vertical="center" wrapText="1"/>
    </xf>
    <xf numFmtId="0" fontId="19" fillId="0" borderId="188" xfId="0" applyFont="1" applyBorder="1" applyAlignment="1">
      <alignment horizontal="left" vertical="center" wrapText="1"/>
    </xf>
    <xf numFmtId="0" fontId="19" fillId="0" borderId="189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13" fillId="0" borderId="213" xfId="0" applyFont="1" applyBorder="1" applyAlignment="1">
      <alignment horizontal="left" vertical="center" wrapText="1"/>
    </xf>
    <xf numFmtId="0" fontId="13" fillId="0" borderId="232" xfId="0" applyFont="1" applyBorder="1" applyAlignment="1">
      <alignment horizontal="left" vertical="center" wrapText="1"/>
    </xf>
    <xf numFmtId="0" fontId="13" fillId="3" borderId="232" xfId="0" quotePrefix="1" applyFont="1" applyFill="1" applyBorder="1" applyAlignment="1">
      <alignment horizontal="center" vertical="center" wrapText="1"/>
    </xf>
    <xf numFmtId="0" fontId="13" fillId="3" borderId="232" xfId="0" applyFont="1" applyFill="1" applyBorder="1" applyAlignment="1">
      <alignment horizontal="center" vertical="center" wrapText="1"/>
    </xf>
    <xf numFmtId="0" fontId="5" fillId="0" borderId="232" xfId="0" applyFont="1" applyBorder="1" applyAlignment="1">
      <alignment horizontal="left" vertical="center" wrapText="1"/>
    </xf>
    <xf numFmtId="0" fontId="5" fillId="0" borderId="233" xfId="0" applyFont="1" applyBorder="1" applyAlignment="1">
      <alignment horizontal="left" vertical="center" wrapText="1"/>
    </xf>
    <xf numFmtId="0" fontId="5" fillId="0" borderId="231" xfId="0" applyFont="1" applyBorder="1" applyAlignment="1">
      <alignment horizontal="left" vertical="center"/>
    </xf>
    <xf numFmtId="0" fontId="19" fillId="0" borderId="226" xfId="0" applyFont="1" applyFill="1" applyBorder="1" applyAlignment="1">
      <alignment horizontal="left" vertical="center" wrapText="1"/>
    </xf>
    <xf numFmtId="0" fontId="19" fillId="0" borderId="227" xfId="0" applyFont="1" applyFill="1" applyBorder="1" applyAlignment="1">
      <alignment horizontal="left" vertical="center" wrapText="1"/>
    </xf>
    <xf numFmtId="0" fontId="19" fillId="0" borderId="228" xfId="0" applyFont="1" applyFill="1" applyBorder="1" applyAlignment="1">
      <alignment horizontal="left" vertical="center" wrapText="1"/>
    </xf>
    <xf numFmtId="0" fontId="19" fillId="0" borderId="144" xfId="0" applyFont="1" applyFill="1" applyBorder="1" applyAlignment="1">
      <alignment horizontal="left" vertical="center" wrapText="1"/>
    </xf>
    <xf numFmtId="0" fontId="19" fillId="0" borderId="145" xfId="0" applyFont="1" applyFill="1" applyBorder="1" applyAlignment="1">
      <alignment horizontal="left" vertical="center" wrapText="1"/>
    </xf>
    <xf numFmtId="0" fontId="12" fillId="0" borderId="145" xfId="0" applyFont="1" applyFill="1" applyBorder="1" applyAlignment="1">
      <alignment horizontal="center" vertical="center"/>
    </xf>
    <xf numFmtId="0" fontId="19" fillId="0" borderId="145" xfId="0" applyFont="1" applyFill="1" applyBorder="1" applyAlignment="1">
      <alignment horizontal="center" vertical="center" wrapText="1"/>
    </xf>
    <xf numFmtId="0" fontId="12" fillId="0" borderId="146" xfId="0" applyFont="1" applyFill="1" applyBorder="1" applyAlignment="1">
      <alignment horizontal="center" vertical="center"/>
    </xf>
    <xf numFmtId="0" fontId="19" fillId="0" borderId="132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3" fillId="0" borderId="136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13" fillId="0" borderId="135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left" wrapText="1"/>
    </xf>
    <xf numFmtId="0" fontId="13" fillId="0" borderId="3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9" fillId="0" borderId="1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6" fillId="0" borderId="10" xfId="0" applyFont="1" applyBorder="1" applyAlignment="1">
      <alignment horizontal="right"/>
    </xf>
    <xf numFmtId="0" fontId="13" fillId="0" borderId="285" xfId="0" applyFont="1" applyBorder="1" applyAlignment="1">
      <alignment horizontal="left" vertical="center"/>
    </xf>
    <xf numFmtId="0" fontId="13" fillId="0" borderId="103" xfId="0" applyFont="1" applyBorder="1" applyAlignment="1">
      <alignment horizontal="left" vertical="center"/>
    </xf>
    <xf numFmtId="0" fontId="13" fillId="0" borderId="221" xfId="0" applyFont="1" applyBorder="1" applyAlignment="1">
      <alignment horizontal="left" vertical="center"/>
    </xf>
    <xf numFmtId="0" fontId="13" fillId="0" borderId="185" xfId="0" applyFont="1" applyBorder="1" applyAlignment="1">
      <alignment horizontal="left" vertical="center"/>
    </xf>
    <xf numFmtId="0" fontId="13" fillId="0" borderId="186" xfId="0" applyFont="1" applyBorder="1" applyAlignment="1">
      <alignment horizontal="left" vertical="center"/>
    </xf>
    <xf numFmtId="0" fontId="13" fillId="0" borderId="183" xfId="0" applyFont="1" applyBorder="1" applyAlignment="1">
      <alignment horizontal="left" vertical="center"/>
    </xf>
    <xf numFmtId="0" fontId="13" fillId="0" borderId="290" xfId="0" applyFont="1" applyBorder="1" applyAlignment="1">
      <alignment horizontal="left" vertical="center"/>
    </xf>
    <xf numFmtId="0" fontId="13" fillId="0" borderId="291" xfId="0" applyFont="1" applyBorder="1" applyAlignment="1">
      <alignment horizontal="left" vertical="center"/>
    </xf>
    <xf numFmtId="0" fontId="13" fillId="0" borderId="292" xfId="0" applyFont="1" applyBorder="1" applyAlignment="1">
      <alignment horizontal="left" vertical="center"/>
    </xf>
    <xf numFmtId="0" fontId="19" fillId="0" borderId="283" xfId="0" applyFont="1" applyBorder="1" applyAlignment="1">
      <alignment horizontal="left" wrapText="1"/>
    </xf>
    <xf numFmtId="0" fontId="19" fillId="0" borderId="250" xfId="0" applyFont="1" applyBorder="1" applyAlignment="1">
      <alignment horizontal="left" wrapText="1"/>
    </xf>
    <xf numFmtId="0" fontId="19" fillId="0" borderId="251" xfId="0" applyFont="1" applyBorder="1" applyAlignment="1">
      <alignment horizontal="left" wrapText="1"/>
    </xf>
    <xf numFmtId="0" fontId="19" fillId="0" borderId="244" xfId="0" applyFont="1" applyBorder="1" applyAlignment="1">
      <alignment horizontal="left" wrapText="1"/>
    </xf>
    <xf numFmtId="0" fontId="19" fillId="0" borderId="126" xfId="0" applyFont="1" applyBorder="1" applyAlignment="1">
      <alignment horizontal="left" wrapText="1"/>
    </xf>
    <xf numFmtId="0" fontId="19" fillId="0" borderId="245" xfId="0" applyFont="1" applyBorder="1" applyAlignment="1">
      <alignment horizontal="left" wrapText="1"/>
    </xf>
    <xf numFmtId="0" fontId="13" fillId="0" borderId="284" xfId="0" applyFont="1" applyBorder="1" applyAlignment="1">
      <alignment horizontal="center" vertical="center"/>
    </xf>
  </cellXfs>
  <cellStyles count="1">
    <cellStyle name="Normal" xfId="0" builtinId="0"/>
  </cellStyles>
  <dxfs count="47">
    <dxf>
      <fill>
        <patternFill>
          <bgColor indexed="26"/>
        </patternFill>
      </fill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color rgb="FF0000FF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2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2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2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3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2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3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2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lartestlab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olartestlab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72"/>
  <sheetViews>
    <sheetView tabSelected="1" zoomScaleNormal="100" workbookViewId="0">
      <selection activeCell="AM70" sqref="AM70"/>
    </sheetView>
  </sheetViews>
  <sheetFormatPr defaultColWidth="9" defaultRowHeight="11.25" x14ac:dyDescent="0.2"/>
  <cols>
    <col min="1" max="1" width="2.42578125" style="14" customWidth="1"/>
    <col min="2" max="36" width="2.42578125" style="1" customWidth="1"/>
    <col min="37" max="37" width="0.85546875" style="2" customWidth="1"/>
    <col min="38" max="38" width="2.42578125" style="2" bestFit="1" customWidth="1"/>
    <col min="39" max="39" width="28.5703125" style="2" customWidth="1"/>
    <col min="40" max="50" width="2.7109375" style="2" customWidth="1"/>
    <col min="51" max="52" width="2.7109375" style="74" customWidth="1"/>
    <col min="53" max="53" width="2.7109375" style="74" bestFit="1" customWidth="1"/>
    <col min="54" max="137" width="2.7109375" style="2" bestFit="1" customWidth="1"/>
    <col min="138" max="188" width="3.5703125" style="2" bestFit="1" customWidth="1"/>
    <col min="189" max="16384" width="9" style="2"/>
  </cols>
  <sheetData>
    <row r="1" spans="1:230" ht="15.95" customHeight="1" x14ac:dyDescent="0.25">
      <c r="A1" s="372"/>
      <c r="B1" s="372"/>
      <c r="C1" s="306" t="s">
        <v>0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50" t="s">
        <v>196</v>
      </c>
      <c r="AE1" s="350"/>
      <c r="AF1" s="350"/>
      <c r="AG1" s="350"/>
      <c r="AH1" s="350"/>
      <c r="AI1" s="350"/>
      <c r="AJ1" s="350"/>
      <c r="AK1" s="27"/>
      <c r="AM1" s="3"/>
      <c r="AN1" s="4"/>
      <c r="AO1" s="4"/>
    </row>
    <row r="2" spans="1:230" ht="15.95" customHeight="1" x14ac:dyDescent="0.2">
      <c r="A2" s="372"/>
      <c r="B2" s="372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39" t="s">
        <v>32</v>
      </c>
      <c r="AE2" s="339"/>
      <c r="AF2" s="339"/>
      <c r="AG2" s="340">
        <v>1</v>
      </c>
      <c r="AH2" s="339" t="s">
        <v>33</v>
      </c>
      <c r="AI2" s="351">
        <v>6</v>
      </c>
      <c r="AJ2" s="351"/>
      <c r="AK2" s="27"/>
      <c r="AL2" s="5"/>
      <c r="AM2" s="6"/>
      <c r="AN2" s="7"/>
      <c r="AO2" s="6"/>
      <c r="AP2" s="7"/>
      <c r="AQ2" s="6"/>
      <c r="AR2" s="7"/>
      <c r="AS2" s="6"/>
      <c r="AT2" s="7"/>
      <c r="AU2" s="6"/>
      <c r="AV2" s="7"/>
      <c r="AW2" s="6"/>
      <c r="AX2" s="7"/>
      <c r="AY2" s="76"/>
      <c r="BA2" s="76"/>
      <c r="BB2" s="7"/>
      <c r="BC2" s="6"/>
      <c r="BD2" s="7"/>
      <c r="BE2" s="6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</row>
    <row r="3" spans="1:230" ht="15.95" customHeight="1" x14ac:dyDescent="0.2">
      <c r="A3" s="372"/>
      <c r="B3" s="372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39"/>
      <c r="AE3" s="339"/>
      <c r="AF3" s="339"/>
      <c r="AG3" s="340"/>
      <c r="AH3" s="339"/>
      <c r="AI3" s="351"/>
      <c r="AJ3" s="351"/>
      <c r="AK3" s="27"/>
    </row>
    <row r="4" spans="1:230" ht="3.95" customHeight="1" thickBot="1" x14ac:dyDescent="0.25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27"/>
    </row>
    <row r="5" spans="1:230" ht="15" customHeight="1" x14ac:dyDescent="0.2">
      <c r="A5" s="370" t="s">
        <v>85</v>
      </c>
      <c r="B5" s="348"/>
      <c r="C5" s="348"/>
      <c r="D5" s="348"/>
      <c r="E5" s="348"/>
      <c r="F5" s="371" t="s">
        <v>87</v>
      </c>
      <c r="G5" s="371"/>
      <c r="H5" s="371"/>
      <c r="I5" s="371"/>
      <c r="J5" s="371"/>
      <c r="K5" s="371"/>
      <c r="L5" s="347" t="s">
        <v>160</v>
      </c>
      <c r="M5" s="348"/>
      <c r="N5" s="348"/>
      <c r="O5" s="348"/>
      <c r="P5" s="348"/>
      <c r="Q5" s="348"/>
      <c r="R5" s="348"/>
      <c r="S5" s="348"/>
      <c r="T5" s="348"/>
      <c r="U5" s="348"/>
      <c r="V5" s="349"/>
      <c r="W5" s="352" t="s">
        <v>38</v>
      </c>
      <c r="X5" s="352"/>
      <c r="Y5" s="352"/>
      <c r="Z5" s="352"/>
      <c r="AA5" s="352"/>
      <c r="AB5" s="352"/>
      <c r="AC5" s="353"/>
      <c r="AD5" s="367" t="s">
        <v>152</v>
      </c>
      <c r="AE5" s="368"/>
      <c r="AF5" s="368"/>
      <c r="AG5" s="368"/>
      <c r="AH5" s="368"/>
      <c r="AI5" s="368"/>
      <c r="AJ5" s="369"/>
      <c r="AK5" s="27"/>
      <c r="AM5" s="86" t="s">
        <v>197</v>
      </c>
      <c r="AS5" s="8" t="s">
        <v>5</v>
      </c>
      <c r="AT5" s="8" t="s">
        <v>87</v>
      </c>
      <c r="AU5" s="8" t="s">
        <v>86</v>
      </c>
      <c r="AY5" s="2"/>
    </row>
    <row r="6" spans="1:230" ht="15" customHeight="1" thickBot="1" x14ac:dyDescent="0.3">
      <c r="A6" s="361" t="s">
        <v>117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3"/>
      <c r="W6" s="364" t="s">
        <v>34</v>
      </c>
      <c r="X6" s="365"/>
      <c r="Y6" s="365"/>
      <c r="Z6" s="365"/>
      <c r="AA6" s="365"/>
      <c r="AB6" s="365"/>
      <c r="AC6" s="366"/>
      <c r="AD6" s="354" t="s">
        <v>151</v>
      </c>
      <c r="AE6" s="355"/>
      <c r="AF6" s="355"/>
      <c r="AG6" s="355"/>
      <c r="AH6" s="355"/>
      <c r="AI6" s="355"/>
      <c r="AJ6" s="356"/>
      <c r="AK6" s="27"/>
      <c r="AY6" s="2"/>
    </row>
    <row r="7" spans="1:230" ht="3.95" customHeight="1" thickBot="1" x14ac:dyDescent="0.25">
      <c r="A7" s="357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9"/>
      <c r="AK7" s="27"/>
      <c r="AY7" s="2"/>
    </row>
    <row r="8" spans="1:230" ht="12" customHeight="1" x14ac:dyDescent="0.2">
      <c r="A8" s="341" t="s">
        <v>58</v>
      </c>
      <c r="B8" s="342"/>
      <c r="C8" s="342"/>
      <c r="D8" s="342"/>
      <c r="E8" s="342"/>
      <c r="F8" s="342"/>
      <c r="G8" s="385" t="s">
        <v>141</v>
      </c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6"/>
      <c r="W8" s="341" t="s">
        <v>37</v>
      </c>
      <c r="X8" s="342"/>
      <c r="Y8" s="342"/>
      <c r="Z8" s="378" t="s">
        <v>143</v>
      </c>
      <c r="AA8" s="378"/>
      <c r="AB8" s="378"/>
      <c r="AC8" s="378"/>
      <c r="AD8" s="378"/>
      <c r="AE8" s="378"/>
      <c r="AF8" s="378"/>
      <c r="AG8" s="378"/>
      <c r="AH8" s="378"/>
      <c r="AI8" s="378"/>
      <c r="AJ8" s="379"/>
      <c r="AK8" s="27"/>
      <c r="AY8" s="2"/>
    </row>
    <row r="9" spans="1:230" ht="12" customHeight="1" x14ac:dyDescent="0.2">
      <c r="A9" s="343" t="s">
        <v>139</v>
      </c>
      <c r="B9" s="344"/>
      <c r="C9" s="344"/>
      <c r="D9" s="344"/>
      <c r="E9" s="344"/>
      <c r="F9" s="344"/>
      <c r="G9" s="373" t="s">
        <v>140</v>
      </c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4"/>
      <c r="W9" s="345" t="s">
        <v>1</v>
      </c>
      <c r="X9" s="346"/>
      <c r="Y9" s="346"/>
      <c r="Z9" s="380" t="s">
        <v>82</v>
      </c>
      <c r="AA9" s="380"/>
      <c r="AB9" s="380"/>
      <c r="AC9" s="380"/>
      <c r="AD9" s="380"/>
      <c r="AE9" s="380"/>
      <c r="AF9" s="380"/>
      <c r="AG9" s="380"/>
      <c r="AH9" s="380"/>
      <c r="AI9" s="380"/>
      <c r="AJ9" s="381"/>
      <c r="AK9" s="27"/>
      <c r="AY9" s="2"/>
    </row>
    <row r="10" spans="1:230" ht="12" customHeight="1" x14ac:dyDescent="0.2">
      <c r="A10" s="343" t="s">
        <v>35</v>
      </c>
      <c r="B10" s="344"/>
      <c r="C10" s="344"/>
      <c r="D10" s="344"/>
      <c r="E10" s="344"/>
      <c r="F10" s="344"/>
      <c r="G10" s="373" t="s">
        <v>144</v>
      </c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4"/>
      <c r="W10" s="345" t="s">
        <v>2</v>
      </c>
      <c r="X10" s="346"/>
      <c r="Y10" s="346"/>
      <c r="Z10" s="380" t="s">
        <v>153</v>
      </c>
      <c r="AA10" s="380"/>
      <c r="AB10" s="380"/>
      <c r="AC10" s="380"/>
      <c r="AD10" s="380"/>
      <c r="AE10" s="380"/>
      <c r="AF10" s="380"/>
      <c r="AG10" s="380"/>
      <c r="AH10" s="380"/>
      <c r="AI10" s="380"/>
      <c r="AJ10" s="381"/>
      <c r="AK10" s="27"/>
      <c r="AY10" s="2"/>
    </row>
    <row r="11" spans="1:230" ht="13.5" customHeight="1" thickBot="1" x14ac:dyDescent="0.25">
      <c r="A11" s="387" t="s">
        <v>36</v>
      </c>
      <c r="B11" s="388"/>
      <c r="C11" s="388"/>
      <c r="D11" s="388"/>
      <c r="E11" s="388"/>
      <c r="F11" s="389"/>
      <c r="G11" s="390">
        <v>99999</v>
      </c>
      <c r="H11" s="391"/>
      <c r="I11" s="391"/>
      <c r="J11" s="392"/>
      <c r="K11" s="393" t="s">
        <v>142</v>
      </c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5"/>
      <c r="W11" s="375" t="s">
        <v>3</v>
      </c>
      <c r="X11" s="376"/>
      <c r="Y11" s="376"/>
      <c r="Z11" s="377" t="s">
        <v>4</v>
      </c>
      <c r="AA11" s="377"/>
      <c r="AB11" s="382">
        <v>999999999</v>
      </c>
      <c r="AC11" s="383"/>
      <c r="AD11" s="383"/>
      <c r="AE11" s="383"/>
      <c r="AF11" s="383"/>
      <c r="AG11" s="383"/>
      <c r="AH11" s="383"/>
      <c r="AI11" s="383"/>
      <c r="AJ11" s="384"/>
      <c r="AK11" s="27"/>
      <c r="AY11" s="2"/>
    </row>
    <row r="12" spans="1:230" ht="3.95" customHeight="1" thickBot="1" x14ac:dyDescent="0.25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4"/>
      <c r="AK12" s="27"/>
      <c r="AY12" s="2"/>
    </row>
    <row r="13" spans="1:230" ht="12" customHeight="1" x14ac:dyDescent="0.2">
      <c r="A13" s="396" t="s">
        <v>90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8"/>
      <c r="AK13" s="27"/>
      <c r="AY13" s="2"/>
    </row>
    <row r="14" spans="1:230" ht="12" customHeight="1" x14ac:dyDescent="0.2">
      <c r="A14" s="201" t="s">
        <v>111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202"/>
      <c r="S14" s="203" t="s">
        <v>92</v>
      </c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5"/>
      <c r="AK14" s="27"/>
      <c r="AS14" s="8" t="s">
        <v>5</v>
      </c>
      <c r="AT14" s="8" t="s">
        <v>91</v>
      </c>
      <c r="AU14" s="8" t="s">
        <v>92</v>
      </c>
      <c r="AV14" s="8" t="s">
        <v>93</v>
      </c>
      <c r="AY14" s="2"/>
    </row>
    <row r="15" spans="1:230" ht="12" customHeight="1" x14ac:dyDescent="0.2">
      <c r="A15" s="201" t="s">
        <v>145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202"/>
      <c r="S15" s="203" t="s">
        <v>146</v>
      </c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5"/>
      <c r="AK15" s="27"/>
      <c r="AS15" s="8" t="s">
        <v>5</v>
      </c>
      <c r="AT15" s="8" t="s">
        <v>40</v>
      </c>
      <c r="AU15" s="8" t="s">
        <v>146</v>
      </c>
      <c r="AV15" s="8" t="s">
        <v>55</v>
      </c>
      <c r="AW15" s="9"/>
      <c r="AX15" s="9"/>
      <c r="AY15" s="2"/>
    </row>
    <row r="16" spans="1:230" ht="12" customHeight="1" x14ac:dyDescent="0.2">
      <c r="A16" s="201" t="s">
        <v>95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202"/>
      <c r="S16" s="203" t="s">
        <v>94</v>
      </c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5"/>
      <c r="AK16" s="27"/>
      <c r="AS16" s="8" t="s">
        <v>5</v>
      </c>
      <c r="AT16" s="8" t="s">
        <v>41</v>
      </c>
      <c r="AU16" s="8" t="s">
        <v>94</v>
      </c>
      <c r="AV16" s="8"/>
      <c r="AW16" s="9"/>
      <c r="AX16" s="9"/>
      <c r="AY16" s="9"/>
    </row>
    <row r="17" spans="1:51" ht="12" customHeight="1" x14ac:dyDescent="0.2">
      <c r="A17" s="201" t="s">
        <v>112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202"/>
      <c r="S17" s="203" t="s">
        <v>53</v>
      </c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5"/>
      <c r="AK17" s="27"/>
      <c r="AS17" s="8" t="s">
        <v>5</v>
      </c>
      <c r="AT17" s="8" t="s">
        <v>42</v>
      </c>
      <c r="AU17" s="8" t="s">
        <v>48</v>
      </c>
      <c r="AV17" s="8" t="s">
        <v>53</v>
      </c>
      <c r="AW17" s="8" t="s">
        <v>185</v>
      </c>
      <c r="AX17" s="9"/>
      <c r="AY17" s="9"/>
    </row>
    <row r="18" spans="1:51" ht="12" customHeight="1" x14ac:dyDescent="0.2">
      <c r="A18" s="201" t="s">
        <v>39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202"/>
      <c r="S18" s="203" t="s">
        <v>43</v>
      </c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5"/>
      <c r="AK18" s="27"/>
      <c r="AS18" s="8" t="s">
        <v>5</v>
      </c>
      <c r="AT18" s="8" t="s">
        <v>43</v>
      </c>
      <c r="AU18" s="8" t="s">
        <v>49</v>
      </c>
      <c r="AV18" s="8" t="s">
        <v>54</v>
      </c>
      <c r="AW18" s="8" t="s">
        <v>185</v>
      </c>
      <c r="AX18" s="9"/>
      <c r="AY18" s="9"/>
    </row>
    <row r="19" spans="1:51" ht="12" customHeight="1" x14ac:dyDescent="0.2">
      <c r="A19" s="201" t="s">
        <v>166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202"/>
      <c r="S19" s="203" t="s">
        <v>50</v>
      </c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5"/>
      <c r="AK19" s="27"/>
      <c r="AS19" s="8" t="s">
        <v>5</v>
      </c>
      <c r="AT19" s="8" t="s">
        <v>44</v>
      </c>
      <c r="AU19" s="8" t="s">
        <v>50</v>
      </c>
      <c r="AV19" s="8" t="s">
        <v>162</v>
      </c>
      <c r="AW19" s="8"/>
      <c r="AX19" s="9"/>
      <c r="AY19" s="9"/>
    </row>
    <row r="20" spans="1:51" ht="12" customHeight="1" x14ac:dyDescent="0.2">
      <c r="A20" s="201" t="s">
        <v>167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202"/>
      <c r="S20" s="203" t="s">
        <v>55</v>
      </c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5"/>
      <c r="AK20" s="27"/>
      <c r="AS20" s="8" t="s">
        <v>5</v>
      </c>
      <c r="AT20" s="8" t="s">
        <v>45</v>
      </c>
      <c r="AU20" s="8" t="s">
        <v>51</v>
      </c>
      <c r="AV20" s="8" t="s">
        <v>55</v>
      </c>
      <c r="AW20" s="8"/>
      <c r="AX20" s="9"/>
      <c r="AY20" s="9"/>
    </row>
    <row r="21" spans="1:51" ht="12" customHeight="1" x14ac:dyDescent="0.2">
      <c r="A21" s="201" t="s">
        <v>169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202"/>
      <c r="S21" s="203" t="s">
        <v>52</v>
      </c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5"/>
      <c r="AK21" s="27"/>
      <c r="AS21" s="8" t="s">
        <v>5</v>
      </c>
      <c r="AT21" s="8" t="s">
        <v>46</v>
      </c>
      <c r="AU21" s="8" t="s">
        <v>52</v>
      </c>
      <c r="AV21" s="8" t="s">
        <v>114</v>
      </c>
      <c r="AW21" s="8" t="s">
        <v>56</v>
      </c>
      <c r="AX21" s="8" t="s">
        <v>113</v>
      </c>
      <c r="AY21" s="8" t="s">
        <v>55</v>
      </c>
    </row>
    <row r="22" spans="1:51" ht="12" customHeight="1" x14ac:dyDescent="0.2">
      <c r="A22" s="201" t="s">
        <v>170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202"/>
      <c r="S22" s="203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5"/>
      <c r="AK22" s="27"/>
      <c r="AM22" s="86" t="s">
        <v>147</v>
      </c>
      <c r="AV22" s="8"/>
      <c r="AW22" s="8"/>
      <c r="AX22" s="8"/>
      <c r="AY22" s="8"/>
    </row>
    <row r="23" spans="1:51" ht="12" customHeight="1" thickBot="1" x14ac:dyDescent="0.25">
      <c r="A23" s="206" t="s">
        <v>89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8"/>
      <c r="S23" s="278" t="s">
        <v>47</v>
      </c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80"/>
      <c r="AK23" s="27"/>
      <c r="AS23" s="8" t="s">
        <v>5</v>
      </c>
      <c r="AT23" s="8" t="s">
        <v>47</v>
      </c>
      <c r="AU23" s="8" t="s">
        <v>88</v>
      </c>
      <c r="AV23" s="8"/>
      <c r="AW23" s="8"/>
      <c r="AX23" s="8"/>
      <c r="AY23" s="8"/>
    </row>
    <row r="24" spans="1:51" ht="3.95" customHeight="1" thickBot="1" x14ac:dyDescent="0.25">
      <c r="A24" s="282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4"/>
      <c r="AK24" s="27"/>
      <c r="AY24" s="2"/>
    </row>
    <row r="25" spans="1:51" ht="11.45" customHeight="1" x14ac:dyDescent="0.2">
      <c r="A25" s="291" t="s">
        <v>57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3"/>
      <c r="S25" s="288" t="s">
        <v>163</v>
      </c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90"/>
      <c r="AK25" s="27"/>
      <c r="AY25" s="2"/>
    </row>
    <row r="26" spans="1:51" ht="11.45" customHeight="1" x14ac:dyDescent="0.2">
      <c r="A26" s="225" t="s">
        <v>58</v>
      </c>
      <c r="B26" s="226"/>
      <c r="C26" s="226"/>
      <c r="D26" s="226"/>
      <c r="E26" s="226"/>
      <c r="F26" s="226"/>
      <c r="G26" s="226"/>
      <c r="H26" s="226"/>
      <c r="I26" s="227"/>
      <c r="J26" s="219" t="s">
        <v>26</v>
      </c>
      <c r="K26" s="220"/>
      <c r="L26" s="220"/>
      <c r="M26" s="220"/>
      <c r="N26" s="220"/>
      <c r="O26" s="220"/>
      <c r="P26" s="220"/>
      <c r="Q26" s="220"/>
      <c r="R26" s="221"/>
      <c r="S26" s="213" t="s">
        <v>58</v>
      </c>
      <c r="T26" s="214"/>
      <c r="U26" s="214"/>
      <c r="V26" s="214"/>
      <c r="W26" s="214"/>
      <c r="X26" s="214"/>
      <c r="Y26" s="214"/>
      <c r="Z26" s="214"/>
      <c r="AA26" s="209" t="s">
        <v>186</v>
      </c>
      <c r="AB26" s="209"/>
      <c r="AC26" s="209"/>
      <c r="AD26" s="209"/>
      <c r="AE26" s="209"/>
      <c r="AF26" s="209"/>
      <c r="AG26" s="209"/>
      <c r="AH26" s="209"/>
      <c r="AI26" s="209"/>
      <c r="AJ26" s="210"/>
      <c r="AK26" s="27"/>
      <c r="AY26" s="2"/>
    </row>
    <row r="27" spans="1:51" ht="12" customHeight="1" x14ac:dyDescent="0.2">
      <c r="A27" s="228" t="s">
        <v>159</v>
      </c>
      <c r="B27" s="229"/>
      <c r="C27" s="229"/>
      <c r="D27" s="229"/>
      <c r="E27" s="229"/>
      <c r="F27" s="229"/>
      <c r="G27" s="229"/>
      <c r="H27" s="229"/>
      <c r="I27" s="230"/>
      <c r="J27" s="222" t="s">
        <v>154</v>
      </c>
      <c r="K27" s="223"/>
      <c r="L27" s="223"/>
      <c r="M27" s="223"/>
      <c r="N27" s="223"/>
      <c r="O27" s="223"/>
      <c r="P27" s="223"/>
      <c r="Q27" s="223"/>
      <c r="R27" s="224"/>
      <c r="S27" s="215" t="s">
        <v>159</v>
      </c>
      <c r="T27" s="216"/>
      <c r="U27" s="216"/>
      <c r="V27" s="216"/>
      <c r="W27" s="216"/>
      <c r="X27" s="216"/>
      <c r="Y27" s="216"/>
      <c r="Z27" s="216"/>
      <c r="AA27" s="211" t="s">
        <v>187</v>
      </c>
      <c r="AB27" s="211"/>
      <c r="AC27" s="211"/>
      <c r="AD27" s="211"/>
      <c r="AE27" s="211"/>
      <c r="AF27" s="211"/>
      <c r="AG27" s="211"/>
      <c r="AH27" s="211"/>
      <c r="AI27" s="211"/>
      <c r="AJ27" s="212"/>
      <c r="AK27" s="27"/>
      <c r="AY27" s="2"/>
    </row>
    <row r="28" spans="1:51" ht="11.45" customHeight="1" x14ac:dyDescent="0.2">
      <c r="A28" s="145" t="s">
        <v>66</v>
      </c>
      <c r="B28" s="146"/>
      <c r="C28" s="146"/>
      <c r="D28" s="146"/>
      <c r="E28" s="146"/>
      <c r="F28" s="146"/>
      <c r="G28" s="146"/>
      <c r="H28" s="146"/>
      <c r="I28" s="147"/>
      <c r="J28" s="231" t="s">
        <v>130</v>
      </c>
      <c r="K28" s="232"/>
      <c r="L28" s="232"/>
      <c r="M28" s="232"/>
      <c r="N28" s="232"/>
      <c r="O28" s="232"/>
      <c r="P28" s="232"/>
      <c r="Q28" s="232"/>
      <c r="R28" s="233"/>
      <c r="S28" s="145" t="s">
        <v>129</v>
      </c>
      <c r="T28" s="146"/>
      <c r="U28" s="146"/>
      <c r="V28" s="146"/>
      <c r="W28" s="146"/>
      <c r="X28" s="147"/>
      <c r="Y28" s="167" t="s">
        <v>182</v>
      </c>
      <c r="Z28" s="167"/>
      <c r="AA28" s="172" t="s">
        <v>123</v>
      </c>
      <c r="AB28" s="173"/>
      <c r="AC28" s="167" t="s">
        <v>157</v>
      </c>
      <c r="AD28" s="167"/>
      <c r="AE28" s="167" t="s">
        <v>193</v>
      </c>
      <c r="AF28" s="167"/>
      <c r="AG28" s="167" t="s">
        <v>168</v>
      </c>
      <c r="AH28" s="167"/>
      <c r="AI28" s="167" t="s">
        <v>171</v>
      </c>
      <c r="AJ28" s="168"/>
      <c r="AK28" s="27"/>
      <c r="AT28" s="166" t="s">
        <v>123</v>
      </c>
      <c r="AU28" s="166" t="s">
        <v>124</v>
      </c>
      <c r="AW28" s="79"/>
      <c r="AY28" s="2"/>
    </row>
    <row r="29" spans="1:51" ht="10.5" customHeight="1" x14ac:dyDescent="0.2">
      <c r="A29" s="148"/>
      <c r="B29" s="149"/>
      <c r="C29" s="149"/>
      <c r="D29" s="149"/>
      <c r="E29" s="149"/>
      <c r="F29" s="149"/>
      <c r="G29" s="149"/>
      <c r="H29" s="149"/>
      <c r="I29" s="150"/>
      <c r="J29" s="172" t="s">
        <v>158</v>
      </c>
      <c r="K29" s="234"/>
      <c r="L29" s="173"/>
      <c r="M29" s="172" t="s">
        <v>124</v>
      </c>
      <c r="N29" s="234"/>
      <c r="O29" s="173"/>
      <c r="P29" s="172" t="s">
        <v>157</v>
      </c>
      <c r="Q29" s="234"/>
      <c r="R29" s="237"/>
      <c r="S29" s="148"/>
      <c r="T29" s="149"/>
      <c r="U29" s="149"/>
      <c r="V29" s="149"/>
      <c r="W29" s="149"/>
      <c r="X29" s="150"/>
      <c r="Y29" s="167"/>
      <c r="Z29" s="167"/>
      <c r="AA29" s="174"/>
      <c r="AB29" s="175"/>
      <c r="AC29" s="167"/>
      <c r="AD29" s="167"/>
      <c r="AE29" s="167"/>
      <c r="AF29" s="167"/>
      <c r="AG29" s="167"/>
      <c r="AH29" s="167"/>
      <c r="AI29" s="167"/>
      <c r="AJ29" s="168"/>
      <c r="AK29" s="27"/>
      <c r="AT29" s="166"/>
      <c r="AU29" s="166"/>
      <c r="AY29" s="2"/>
    </row>
    <row r="30" spans="1:51" ht="10.5" customHeight="1" x14ac:dyDescent="0.2">
      <c r="A30" s="148"/>
      <c r="B30" s="149"/>
      <c r="C30" s="149"/>
      <c r="D30" s="149"/>
      <c r="E30" s="149"/>
      <c r="F30" s="149"/>
      <c r="G30" s="149"/>
      <c r="H30" s="149"/>
      <c r="I30" s="150"/>
      <c r="J30" s="174"/>
      <c r="K30" s="235"/>
      <c r="L30" s="175"/>
      <c r="M30" s="174"/>
      <c r="N30" s="235"/>
      <c r="O30" s="175"/>
      <c r="P30" s="174"/>
      <c r="Q30" s="235"/>
      <c r="R30" s="238"/>
      <c r="S30" s="148"/>
      <c r="T30" s="149"/>
      <c r="U30" s="149"/>
      <c r="V30" s="149"/>
      <c r="W30" s="149"/>
      <c r="X30" s="150"/>
      <c r="Y30" s="167"/>
      <c r="Z30" s="167"/>
      <c r="AA30" s="174"/>
      <c r="AB30" s="175"/>
      <c r="AC30" s="167"/>
      <c r="AD30" s="167"/>
      <c r="AE30" s="167"/>
      <c r="AF30" s="167"/>
      <c r="AG30" s="167"/>
      <c r="AH30" s="167"/>
      <c r="AI30" s="167"/>
      <c r="AJ30" s="168"/>
      <c r="AK30" s="27"/>
      <c r="AT30" s="79"/>
      <c r="AU30" s="79"/>
      <c r="AY30" s="2"/>
    </row>
    <row r="31" spans="1:51" ht="10.5" customHeight="1" x14ac:dyDescent="0.2">
      <c r="A31" s="148"/>
      <c r="B31" s="149"/>
      <c r="C31" s="149"/>
      <c r="D31" s="149"/>
      <c r="E31" s="149"/>
      <c r="F31" s="149"/>
      <c r="G31" s="149"/>
      <c r="H31" s="149"/>
      <c r="I31" s="150"/>
      <c r="J31" s="174"/>
      <c r="K31" s="235"/>
      <c r="L31" s="175"/>
      <c r="M31" s="174"/>
      <c r="N31" s="235"/>
      <c r="O31" s="175"/>
      <c r="P31" s="174"/>
      <c r="Q31" s="235"/>
      <c r="R31" s="238"/>
      <c r="S31" s="148"/>
      <c r="T31" s="149"/>
      <c r="U31" s="149"/>
      <c r="V31" s="149"/>
      <c r="W31" s="149"/>
      <c r="X31" s="150"/>
      <c r="Y31" s="167"/>
      <c r="Z31" s="167"/>
      <c r="AA31" s="174"/>
      <c r="AB31" s="175"/>
      <c r="AC31" s="167"/>
      <c r="AD31" s="167"/>
      <c r="AE31" s="167"/>
      <c r="AF31" s="167"/>
      <c r="AG31" s="167"/>
      <c r="AH31" s="167"/>
      <c r="AI31" s="167"/>
      <c r="AJ31" s="168"/>
      <c r="AK31" s="27"/>
      <c r="AT31" s="57"/>
      <c r="AU31" s="57"/>
      <c r="AY31" s="2"/>
    </row>
    <row r="32" spans="1:51" ht="10.5" customHeight="1" x14ac:dyDescent="0.2">
      <c r="A32" s="148"/>
      <c r="B32" s="149"/>
      <c r="C32" s="149"/>
      <c r="D32" s="149"/>
      <c r="E32" s="149"/>
      <c r="F32" s="149"/>
      <c r="G32" s="149"/>
      <c r="H32" s="149"/>
      <c r="I32" s="150"/>
      <c r="J32" s="174"/>
      <c r="K32" s="235"/>
      <c r="L32" s="175"/>
      <c r="M32" s="174"/>
      <c r="N32" s="235"/>
      <c r="O32" s="175"/>
      <c r="P32" s="174"/>
      <c r="Q32" s="235"/>
      <c r="R32" s="238"/>
      <c r="S32" s="148"/>
      <c r="T32" s="149"/>
      <c r="U32" s="149"/>
      <c r="V32" s="149"/>
      <c r="W32" s="149"/>
      <c r="X32" s="150"/>
      <c r="Y32" s="167"/>
      <c r="Z32" s="167"/>
      <c r="AA32" s="174"/>
      <c r="AB32" s="175"/>
      <c r="AC32" s="167"/>
      <c r="AD32" s="167"/>
      <c r="AE32" s="167"/>
      <c r="AF32" s="167"/>
      <c r="AG32" s="167"/>
      <c r="AH32" s="167"/>
      <c r="AI32" s="167"/>
      <c r="AJ32" s="168"/>
      <c r="AK32" s="27"/>
      <c r="AY32" s="2"/>
    </row>
    <row r="33" spans="1:54" ht="10.5" customHeight="1" x14ac:dyDescent="0.2">
      <c r="A33" s="148"/>
      <c r="B33" s="149"/>
      <c r="C33" s="149"/>
      <c r="D33" s="149"/>
      <c r="E33" s="149"/>
      <c r="F33" s="149"/>
      <c r="G33" s="149"/>
      <c r="H33" s="149"/>
      <c r="I33" s="150"/>
      <c r="J33" s="176"/>
      <c r="K33" s="236"/>
      <c r="L33" s="177"/>
      <c r="M33" s="176"/>
      <c r="N33" s="236"/>
      <c r="O33" s="177"/>
      <c r="P33" s="176"/>
      <c r="Q33" s="236"/>
      <c r="R33" s="239"/>
      <c r="S33" s="148"/>
      <c r="T33" s="149"/>
      <c r="U33" s="149"/>
      <c r="V33" s="149"/>
      <c r="W33" s="149"/>
      <c r="X33" s="150"/>
      <c r="Y33" s="167"/>
      <c r="Z33" s="167"/>
      <c r="AA33" s="176"/>
      <c r="AB33" s="177"/>
      <c r="AC33" s="167"/>
      <c r="AD33" s="167"/>
      <c r="AE33" s="167"/>
      <c r="AF33" s="167"/>
      <c r="AG33" s="167"/>
      <c r="AH33" s="167"/>
      <c r="AI33" s="167"/>
      <c r="AJ33" s="168"/>
      <c r="AK33" s="27"/>
      <c r="AY33" s="2"/>
    </row>
    <row r="34" spans="1:54" ht="11.45" customHeight="1" x14ac:dyDescent="0.2">
      <c r="A34" s="151"/>
      <c r="B34" s="152"/>
      <c r="C34" s="152"/>
      <c r="D34" s="152"/>
      <c r="E34" s="152"/>
      <c r="F34" s="152"/>
      <c r="G34" s="152"/>
      <c r="H34" s="152"/>
      <c r="I34" s="153"/>
      <c r="J34" s="157" t="s">
        <v>6</v>
      </c>
      <c r="K34" s="158"/>
      <c r="L34" s="240"/>
      <c r="M34" s="157" t="s">
        <v>190</v>
      </c>
      <c r="N34" s="158"/>
      <c r="O34" s="240"/>
      <c r="P34" s="157" t="s">
        <v>190</v>
      </c>
      <c r="Q34" s="158"/>
      <c r="R34" s="159"/>
      <c r="S34" s="151"/>
      <c r="T34" s="152"/>
      <c r="U34" s="152"/>
      <c r="V34" s="152"/>
      <c r="W34" s="152"/>
      <c r="X34" s="153"/>
      <c r="Y34" s="169" t="s">
        <v>7</v>
      </c>
      <c r="Z34" s="169"/>
      <c r="AA34" s="169" t="s">
        <v>190</v>
      </c>
      <c r="AB34" s="169"/>
      <c r="AC34" s="169" t="s">
        <v>190</v>
      </c>
      <c r="AD34" s="169"/>
      <c r="AE34" s="169" t="s">
        <v>190</v>
      </c>
      <c r="AF34" s="169"/>
      <c r="AG34" s="169" t="s">
        <v>7</v>
      </c>
      <c r="AH34" s="169"/>
      <c r="AI34" s="170" t="s">
        <v>11</v>
      </c>
      <c r="AJ34" s="171"/>
      <c r="AK34" s="27"/>
      <c r="AT34" s="10"/>
      <c r="AU34" s="11"/>
      <c r="AY34" s="2"/>
    </row>
    <row r="35" spans="1:54" ht="11.45" customHeight="1" x14ac:dyDescent="0.2">
      <c r="A35" s="154" t="s">
        <v>27</v>
      </c>
      <c r="B35" s="155"/>
      <c r="C35" s="155"/>
      <c r="D35" s="155"/>
      <c r="E35" s="155"/>
      <c r="F35" s="155"/>
      <c r="G35" s="155"/>
      <c r="H35" s="155"/>
      <c r="I35" s="156"/>
      <c r="J35" s="160">
        <v>9.99</v>
      </c>
      <c r="K35" s="161"/>
      <c r="L35" s="162"/>
      <c r="M35" s="163">
        <v>9999</v>
      </c>
      <c r="N35" s="164"/>
      <c r="O35" s="165"/>
      <c r="P35" s="163">
        <v>9999</v>
      </c>
      <c r="Q35" s="164"/>
      <c r="R35" s="165"/>
      <c r="S35" s="154" t="s">
        <v>148</v>
      </c>
      <c r="T35" s="155"/>
      <c r="U35" s="155"/>
      <c r="V35" s="155"/>
      <c r="W35" s="155"/>
      <c r="X35" s="156"/>
      <c r="Y35" s="142">
        <v>999</v>
      </c>
      <c r="Z35" s="142"/>
      <c r="AA35" s="142">
        <v>9999</v>
      </c>
      <c r="AB35" s="142"/>
      <c r="AC35" s="142">
        <v>9999</v>
      </c>
      <c r="AD35" s="142"/>
      <c r="AE35" s="142">
        <v>9999</v>
      </c>
      <c r="AF35" s="142"/>
      <c r="AG35" s="142">
        <v>999</v>
      </c>
      <c r="AH35" s="142"/>
      <c r="AI35" s="217">
        <v>9.9</v>
      </c>
      <c r="AJ35" s="218"/>
      <c r="AK35" s="27"/>
      <c r="AY35" s="2"/>
    </row>
    <row r="36" spans="1:54" ht="11.45" customHeight="1" x14ac:dyDescent="0.2">
      <c r="A36" s="154" t="s">
        <v>28</v>
      </c>
      <c r="B36" s="155"/>
      <c r="C36" s="155"/>
      <c r="D36" s="155"/>
      <c r="E36" s="155"/>
      <c r="F36" s="155"/>
      <c r="G36" s="155"/>
      <c r="H36" s="155"/>
      <c r="I36" s="156"/>
      <c r="J36" s="160">
        <v>9.99</v>
      </c>
      <c r="K36" s="161"/>
      <c r="L36" s="162"/>
      <c r="M36" s="163">
        <v>9999</v>
      </c>
      <c r="N36" s="164"/>
      <c r="O36" s="165"/>
      <c r="P36" s="163">
        <v>9999</v>
      </c>
      <c r="Q36" s="164"/>
      <c r="R36" s="165"/>
      <c r="S36" s="154" t="s">
        <v>149</v>
      </c>
      <c r="T36" s="155"/>
      <c r="U36" s="155"/>
      <c r="V36" s="155"/>
      <c r="W36" s="155"/>
      <c r="X36" s="156"/>
      <c r="Y36" s="142">
        <v>999</v>
      </c>
      <c r="Z36" s="142"/>
      <c r="AA36" s="142">
        <v>9999</v>
      </c>
      <c r="AB36" s="142"/>
      <c r="AC36" s="142">
        <v>9999</v>
      </c>
      <c r="AD36" s="142"/>
      <c r="AE36" s="142">
        <v>9999</v>
      </c>
      <c r="AF36" s="142"/>
      <c r="AG36" s="142">
        <v>999</v>
      </c>
      <c r="AH36" s="142"/>
      <c r="AI36" s="217">
        <v>9.9</v>
      </c>
      <c r="AJ36" s="218"/>
      <c r="AK36" s="27"/>
      <c r="AY36" s="2"/>
    </row>
    <row r="37" spans="1:54" ht="11.45" customHeight="1" x14ac:dyDescent="0.2">
      <c r="A37" s="154" t="s">
        <v>199</v>
      </c>
      <c r="B37" s="155"/>
      <c r="C37" s="155"/>
      <c r="D37" s="155"/>
      <c r="E37" s="155"/>
      <c r="F37" s="155"/>
      <c r="G37" s="155"/>
      <c r="H37" s="155"/>
      <c r="I37" s="156"/>
      <c r="J37" s="160"/>
      <c r="K37" s="161"/>
      <c r="L37" s="162"/>
      <c r="M37" s="160"/>
      <c r="N37" s="161"/>
      <c r="O37" s="162"/>
      <c r="P37" s="160"/>
      <c r="Q37" s="161"/>
      <c r="R37" s="162"/>
      <c r="S37" s="154" t="s">
        <v>202</v>
      </c>
      <c r="T37" s="155"/>
      <c r="U37" s="155"/>
      <c r="V37" s="155"/>
      <c r="W37" s="155"/>
      <c r="X37" s="156"/>
      <c r="Y37" s="142"/>
      <c r="Z37" s="142"/>
      <c r="AA37" s="143"/>
      <c r="AB37" s="143"/>
      <c r="AC37" s="143"/>
      <c r="AD37" s="143"/>
      <c r="AE37" s="143"/>
      <c r="AF37" s="143"/>
      <c r="AG37" s="142"/>
      <c r="AH37" s="142"/>
      <c r="AI37" s="217"/>
      <c r="AJ37" s="218"/>
      <c r="AK37" s="27"/>
      <c r="AY37" s="2"/>
    </row>
    <row r="38" spans="1:54" ht="11.45" customHeight="1" x14ac:dyDescent="0.2">
      <c r="A38" s="154" t="s">
        <v>200</v>
      </c>
      <c r="B38" s="155"/>
      <c r="C38" s="155"/>
      <c r="D38" s="155"/>
      <c r="E38" s="155"/>
      <c r="F38" s="155"/>
      <c r="G38" s="155"/>
      <c r="H38" s="155"/>
      <c r="I38" s="156"/>
      <c r="J38" s="160"/>
      <c r="K38" s="161"/>
      <c r="L38" s="162"/>
      <c r="M38" s="160"/>
      <c r="N38" s="161"/>
      <c r="O38" s="162"/>
      <c r="P38" s="160"/>
      <c r="Q38" s="161"/>
      <c r="R38" s="162"/>
      <c r="S38" s="154" t="s">
        <v>203</v>
      </c>
      <c r="T38" s="155"/>
      <c r="U38" s="155"/>
      <c r="V38" s="155"/>
      <c r="W38" s="155"/>
      <c r="X38" s="156"/>
      <c r="Y38" s="142"/>
      <c r="Z38" s="142"/>
      <c r="AA38" s="143"/>
      <c r="AB38" s="143"/>
      <c r="AC38" s="143"/>
      <c r="AD38" s="143"/>
      <c r="AE38" s="143"/>
      <c r="AF38" s="143"/>
      <c r="AG38" s="142"/>
      <c r="AH38" s="142"/>
      <c r="AI38" s="217"/>
      <c r="AJ38" s="218"/>
      <c r="AK38" s="27"/>
      <c r="AY38" s="2"/>
    </row>
    <row r="39" spans="1:54" ht="11.45" customHeight="1" thickBot="1" x14ac:dyDescent="0.25">
      <c r="A39" s="154" t="s">
        <v>201</v>
      </c>
      <c r="B39" s="155"/>
      <c r="C39" s="155"/>
      <c r="D39" s="155"/>
      <c r="E39" s="155"/>
      <c r="F39" s="155"/>
      <c r="G39" s="155"/>
      <c r="H39" s="155"/>
      <c r="I39" s="156"/>
      <c r="J39" s="160"/>
      <c r="K39" s="161"/>
      <c r="L39" s="162"/>
      <c r="M39" s="160"/>
      <c r="N39" s="161"/>
      <c r="O39" s="162"/>
      <c r="P39" s="160"/>
      <c r="Q39" s="161"/>
      <c r="R39" s="162"/>
      <c r="S39" s="154" t="s">
        <v>204</v>
      </c>
      <c r="T39" s="155"/>
      <c r="U39" s="155"/>
      <c r="V39" s="155"/>
      <c r="W39" s="155"/>
      <c r="X39" s="156"/>
      <c r="Y39" s="285"/>
      <c r="Z39" s="285"/>
      <c r="AA39" s="144"/>
      <c r="AB39" s="144"/>
      <c r="AC39" s="144"/>
      <c r="AD39" s="144"/>
      <c r="AE39" s="144"/>
      <c r="AF39" s="144"/>
      <c r="AG39" s="285"/>
      <c r="AH39" s="285"/>
      <c r="AI39" s="286"/>
      <c r="AJ39" s="287"/>
      <c r="AK39" s="27"/>
      <c r="AY39" s="2"/>
    </row>
    <row r="40" spans="1:54" ht="3.95" customHeight="1" thickBot="1" x14ac:dyDescent="0.25">
      <c r="A40" s="282"/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4"/>
      <c r="AK40" s="27"/>
      <c r="AY40" s="2"/>
      <c r="BB40" s="52"/>
    </row>
    <row r="41" spans="1:54" ht="12" customHeight="1" x14ac:dyDescent="0.2">
      <c r="A41" s="291" t="s">
        <v>156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3"/>
      <c r="S41" s="288" t="s">
        <v>183</v>
      </c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90"/>
      <c r="AK41" s="27"/>
      <c r="AY41" s="2"/>
      <c r="BB41" s="52"/>
    </row>
    <row r="42" spans="1:54" ht="12" customHeight="1" x14ac:dyDescent="0.2">
      <c r="A42" s="253" t="s">
        <v>159</v>
      </c>
      <c r="B42" s="254"/>
      <c r="C42" s="254"/>
      <c r="D42" s="254"/>
      <c r="E42" s="254"/>
      <c r="F42" s="254"/>
      <c r="G42" s="254"/>
      <c r="H42" s="254"/>
      <c r="I42" s="254"/>
      <c r="J42" s="255"/>
      <c r="K42" s="256" t="s">
        <v>155</v>
      </c>
      <c r="L42" s="256"/>
      <c r="M42" s="256"/>
      <c r="N42" s="256"/>
      <c r="O42" s="256"/>
      <c r="P42" s="256"/>
      <c r="Q42" s="256"/>
      <c r="R42" s="257"/>
      <c r="S42" s="181" t="s">
        <v>131</v>
      </c>
      <c r="T42" s="182"/>
      <c r="U42" s="182"/>
      <c r="V42" s="182"/>
      <c r="W42" s="182"/>
      <c r="X42" s="182"/>
      <c r="Y42" s="182"/>
      <c r="Z42" s="182"/>
      <c r="AA42" s="274" t="s">
        <v>184</v>
      </c>
      <c r="AB42" s="274"/>
      <c r="AC42" s="274"/>
      <c r="AD42" s="274"/>
      <c r="AE42" s="274"/>
      <c r="AF42" s="274"/>
      <c r="AG42" s="274"/>
      <c r="AH42" s="274"/>
      <c r="AI42" s="274"/>
      <c r="AJ42" s="275"/>
      <c r="AK42" s="27"/>
      <c r="AS42" s="8" t="s">
        <v>5</v>
      </c>
      <c r="AT42" s="8" t="s">
        <v>132</v>
      </c>
      <c r="AU42" s="8" t="s">
        <v>133</v>
      </c>
      <c r="AV42" s="8" t="s">
        <v>184</v>
      </c>
      <c r="AY42" s="2"/>
      <c r="BB42" s="52"/>
    </row>
    <row r="43" spans="1:54" ht="12" customHeight="1" x14ac:dyDescent="0.2">
      <c r="A43" s="262" t="s">
        <v>58</v>
      </c>
      <c r="B43" s="263"/>
      <c r="C43" s="263"/>
      <c r="D43" s="263"/>
      <c r="E43" s="263"/>
      <c r="F43" s="263"/>
      <c r="G43" s="263"/>
      <c r="H43" s="263"/>
      <c r="I43" s="263"/>
      <c r="J43" s="264"/>
      <c r="K43" s="219" t="s">
        <v>125</v>
      </c>
      <c r="L43" s="258"/>
      <c r="M43" s="258"/>
      <c r="N43" s="258"/>
      <c r="O43" s="258"/>
      <c r="P43" s="258"/>
      <c r="Q43" s="258"/>
      <c r="R43" s="221"/>
      <c r="S43" s="181" t="s">
        <v>58</v>
      </c>
      <c r="T43" s="182"/>
      <c r="U43" s="182"/>
      <c r="V43" s="182"/>
      <c r="W43" s="182"/>
      <c r="X43" s="182"/>
      <c r="Y43" s="182"/>
      <c r="Z43" s="182"/>
      <c r="AA43" s="209" t="s">
        <v>29</v>
      </c>
      <c r="AB43" s="209"/>
      <c r="AC43" s="209"/>
      <c r="AD43" s="209"/>
      <c r="AE43" s="209"/>
      <c r="AF43" s="209"/>
      <c r="AG43" s="209"/>
      <c r="AH43" s="209"/>
      <c r="AI43" s="209"/>
      <c r="AJ43" s="210"/>
      <c r="AK43" s="27"/>
      <c r="AT43" s="12"/>
      <c r="AX43" s="52"/>
      <c r="BB43" s="52"/>
    </row>
    <row r="44" spans="1:54" ht="12" customHeight="1" thickBot="1" x14ac:dyDescent="0.25">
      <c r="A44" s="242" t="s">
        <v>127</v>
      </c>
      <c r="B44" s="243"/>
      <c r="C44" s="243"/>
      <c r="D44" s="243"/>
      <c r="E44" s="243"/>
      <c r="F44" s="243"/>
      <c r="G44" s="243"/>
      <c r="H44" s="243"/>
      <c r="I44" s="243"/>
      <c r="J44" s="244"/>
      <c r="K44" s="259" t="s">
        <v>128</v>
      </c>
      <c r="L44" s="260"/>
      <c r="M44" s="260"/>
      <c r="N44" s="260"/>
      <c r="O44" s="260"/>
      <c r="P44" s="260"/>
      <c r="Q44" s="260"/>
      <c r="R44" s="261"/>
      <c r="S44" s="181" t="s">
        <v>127</v>
      </c>
      <c r="T44" s="182"/>
      <c r="U44" s="182"/>
      <c r="V44" s="182"/>
      <c r="W44" s="182"/>
      <c r="X44" s="182"/>
      <c r="Y44" s="182"/>
      <c r="Z44" s="182"/>
      <c r="AA44" s="209" t="s">
        <v>126</v>
      </c>
      <c r="AB44" s="209"/>
      <c r="AC44" s="209"/>
      <c r="AD44" s="209"/>
      <c r="AE44" s="209"/>
      <c r="AF44" s="209"/>
      <c r="AG44" s="209"/>
      <c r="AH44" s="209"/>
      <c r="AI44" s="209"/>
      <c r="AJ44" s="210"/>
      <c r="AK44" s="27"/>
      <c r="AT44" s="12"/>
      <c r="AX44" s="52"/>
      <c r="BB44" s="52"/>
    </row>
    <row r="45" spans="1:54" ht="12.75" customHeight="1" thickBot="1" x14ac:dyDescent="0.25">
      <c r="A45" s="242" t="s">
        <v>179</v>
      </c>
      <c r="B45" s="243"/>
      <c r="C45" s="243"/>
      <c r="D45" s="243"/>
      <c r="E45" s="243"/>
      <c r="F45" s="243"/>
      <c r="G45" s="243"/>
      <c r="H45" s="243"/>
      <c r="I45" s="243"/>
      <c r="J45" s="244"/>
      <c r="K45" s="276">
        <v>99</v>
      </c>
      <c r="L45" s="277"/>
      <c r="M45" s="84" t="s">
        <v>180</v>
      </c>
      <c r="N45" s="187" t="s">
        <v>181</v>
      </c>
      <c r="O45" s="187"/>
      <c r="P45" s="186">
        <v>999</v>
      </c>
      <c r="Q45" s="186"/>
      <c r="R45" s="85" t="s">
        <v>180</v>
      </c>
      <c r="S45" s="251" t="s">
        <v>115</v>
      </c>
      <c r="T45" s="252"/>
      <c r="U45" s="252"/>
      <c r="V45" s="252"/>
      <c r="W45" s="252"/>
      <c r="X45" s="252"/>
      <c r="Y45" s="252"/>
      <c r="Z45" s="252"/>
      <c r="AA45" s="200">
        <v>-99</v>
      </c>
      <c r="AB45" s="200"/>
      <c r="AC45" s="249" t="s">
        <v>9</v>
      </c>
      <c r="AD45" s="249"/>
      <c r="AE45" s="249"/>
      <c r="AF45" s="249"/>
      <c r="AG45" s="249"/>
      <c r="AH45" s="249"/>
      <c r="AI45" s="249"/>
      <c r="AJ45" s="250"/>
      <c r="AK45" s="27"/>
    </row>
    <row r="46" spans="1:54" ht="3.95" customHeight="1" thickBot="1" x14ac:dyDescent="0.25">
      <c r="A46" s="282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4"/>
      <c r="AK46" s="27"/>
    </row>
    <row r="47" spans="1:54" ht="12" customHeight="1" x14ac:dyDescent="0.2">
      <c r="A47" s="197" t="s">
        <v>59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9"/>
      <c r="AK47" s="27"/>
    </row>
    <row r="48" spans="1:54" ht="12" x14ac:dyDescent="0.2">
      <c r="A48" s="265" t="s">
        <v>66</v>
      </c>
      <c r="B48" s="266"/>
      <c r="C48" s="266"/>
      <c r="D48" s="266"/>
      <c r="E48" s="266"/>
      <c r="F48" s="267"/>
      <c r="G48" s="191" t="s">
        <v>164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3"/>
      <c r="AK48" s="27"/>
      <c r="AL48" s="8"/>
      <c r="AM48" s="8"/>
      <c r="AN48" s="8"/>
      <c r="AO48" s="8"/>
      <c r="AP48" s="9"/>
      <c r="AQ48" s="9"/>
      <c r="AR48" s="9"/>
    </row>
    <row r="49" spans="1:53" ht="12" x14ac:dyDescent="0.2">
      <c r="A49" s="268"/>
      <c r="B49" s="269"/>
      <c r="C49" s="269"/>
      <c r="D49" s="269"/>
      <c r="E49" s="269"/>
      <c r="F49" s="270"/>
      <c r="G49" s="191" t="s">
        <v>129</v>
      </c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3"/>
      <c r="AK49" s="27"/>
      <c r="AU49" s="8"/>
      <c r="AV49" s="8"/>
      <c r="AW49" s="8"/>
    </row>
    <row r="50" spans="1:53" ht="12" x14ac:dyDescent="0.2">
      <c r="A50" s="271"/>
      <c r="B50" s="272"/>
      <c r="C50" s="272"/>
      <c r="D50" s="272"/>
      <c r="E50" s="272"/>
      <c r="F50" s="273"/>
      <c r="G50" s="334" t="str">
        <f>IF(S35&lt;&gt;"",S35,"")</f>
        <v>StoreA</v>
      </c>
      <c r="H50" s="189"/>
      <c r="I50" s="189"/>
      <c r="J50" s="189"/>
      <c r="K50" s="189"/>
      <c r="L50" s="190"/>
      <c r="M50" s="188" t="str">
        <f>IF(S36&lt;&gt;"",S36,"")</f>
        <v>StoreB</v>
      </c>
      <c r="N50" s="189"/>
      <c r="O50" s="189"/>
      <c r="P50" s="189"/>
      <c r="Q50" s="189"/>
      <c r="R50" s="190"/>
      <c r="S50" s="194" t="str">
        <f>IF(S37&lt;&gt;"",S37,"")</f>
        <v>StoreC</v>
      </c>
      <c r="T50" s="195"/>
      <c r="U50" s="195"/>
      <c r="V50" s="195"/>
      <c r="W50" s="195"/>
      <c r="X50" s="196"/>
      <c r="Y50" s="188" t="str">
        <f>IF(S38&lt;&gt;"",S38,"")</f>
        <v>StoreD</v>
      </c>
      <c r="Z50" s="189"/>
      <c r="AA50" s="189"/>
      <c r="AB50" s="189"/>
      <c r="AC50" s="189"/>
      <c r="AD50" s="190"/>
      <c r="AE50" s="188" t="str">
        <f>IF(S39&lt;&gt;"",S39,"")</f>
        <v>StoreE</v>
      </c>
      <c r="AF50" s="189"/>
      <c r="AG50" s="189"/>
      <c r="AH50" s="189"/>
      <c r="AI50" s="189"/>
      <c r="AJ50" s="245"/>
      <c r="AK50" s="27"/>
      <c r="AL50" s="75"/>
      <c r="AM50" s="75"/>
      <c r="AN50" s="75"/>
      <c r="AO50" s="75"/>
      <c r="AP50" s="75"/>
      <c r="AQ50" s="75"/>
      <c r="AR50" s="75"/>
      <c r="AS50" s="75"/>
      <c r="AT50" s="75"/>
      <c r="AU50" s="75"/>
    </row>
    <row r="51" spans="1:53" ht="12" customHeight="1" x14ac:dyDescent="0.2">
      <c r="A51" s="335" t="str">
        <f>IF(A35&lt;&gt;"",A35,"")</f>
        <v>CollectorA</v>
      </c>
      <c r="B51" s="336"/>
      <c r="C51" s="336"/>
      <c r="D51" s="336"/>
      <c r="E51" s="336"/>
      <c r="F51" s="337"/>
      <c r="G51" s="53">
        <v>1</v>
      </c>
      <c r="H51" s="54">
        <v>2</v>
      </c>
      <c r="I51" s="54"/>
      <c r="J51" s="54"/>
      <c r="K51" s="54"/>
      <c r="L51" s="55"/>
      <c r="M51" s="53">
        <v>2</v>
      </c>
      <c r="N51" s="54">
        <v>3</v>
      </c>
      <c r="O51" s="54"/>
      <c r="P51" s="54"/>
      <c r="Q51" s="54"/>
      <c r="R51" s="55"/>
      <c r="S51" s="53">
        <v>3</v>
      </c>
      <c r="T51" s="54">
        <v>4</v>
      </c>
      <c r="U51" s="54"/>
      <c r="V51" s="54"/>
      <c r="W51" s="54"/>
      <c r="X51" s="55"/>
      <c r="Y51" s="53">
        <v>4</v>
      </c>
      <c r="Z51" s="54">
        <v>5</v>
      </c>
      <c r="AA51" s="54"/>
      <c r="AB51" s="54"/>
      <c r="AC51" s="54"/>
      <c r="AD51" s="55"/>
      <c r="AE51" s="53">
        <v>5</v>
      </c>
      <c r="AF51" s="54">
        <v>6</v>
      </c>
      <c r="AG51" s="54"/>
      <c r="AH51" s="54"/>
      <c r="AI51" s="54"/>
      <c r="AJ51" s="56"/>
      <c r="AK51" s="27"/>
      <c r="AL51" s="77"/>
      <c r="AM51" s="241" t="s">
        <v>165</v>
      </c>
      <c r="AN51" s="78"/>
      <c r="AO51" s="78"/>
      <c r="AP51" s="78"/>
      <c r="AQ51" s="78"/>
      <c r="AR51" s="78"/>
    </row>
    <row r="52" spans="1:53" ht="12" x14ac:dyDescent="0.2">
      <c r="A52" s="246" t="str">
        <f t="shared" ref="A52:A53" si="0">IF(A36&lt;&gt;"",A36,"")</f>
        <v>CollectorB</v>
      </c>
      <c r="B52" s="247"/>
      <c r="C52" s="247"/>
      <c r="D52" s="247"/>
      <c r="E52" s="247"/>
      <c r="F52" s="248"/>
      <c r="G52" s="15">
        <v>2</v>
      </c>
      <c r="H52" s="16">
        <v>3</v>
      </c>
      <c r="I52" s="16"/>
      <c r="J52" s="16"/>
      <c r="K52" s="16"/>
      <c r="L52" s="17"/>
      <c r="M52" s="15">
        <v>3</v>
      </c>
      <c r="N52" s="16">
        <v>4</v>
      </c>
      <c r="O52" s="16"/>
      <c r="P52" s="16"/>
      <c r="Q52" s="16"/>
      <c r="R52" s="17"/>
      <c r="S52" s="15">
        <v>4</v>
      </c>
      <c r="T52" s="16">
        <v>5</v>
      </c>
      <c r="U52" s="16"/>
      <c r="V52" s="16"/>
      <c r="W52" s="16"/>
      <c r="X52" s="17"/>
      <c r="Y52" s="15">
        <v>5</v>
      </c>
      <c r="Z52" s="16">
        <v>6</v>
      </c>
      <c r="AA52" s="16"/>
      <c r="AB52" s="16"/>
      <c r="AC52" s="16"/>
      <c r="AD52" s="17"/>
      <c r="AE52" s="15">
        <v>6</v>
      </c>
      <c r="AF52" s="16">
        <v>7</v>
      </c>
      <c r="AG52" s="16"/>
      <c r="AH52" s="16"/>
      <c r="AI52" s="16"/>
      <c r="AJ52" s="33"/>
      <c r="AK52" s="27"/>
      <c r="AL52" s="77"/>
      <c r="AM52" s="241"/>
      <c r="AN52" s="78"/>
      <c r="AO52" s="78"/>
      <c r="AP52" s="78"/>
      <c r="AQ52" s="78"/>
      <c r="AR52" s="78"/>
      <c r="AS52" s="13"/>
      <c r="AT52" s="13"/>
    </row>
    <row r="53" spans="1:53" ht="12" x14ac:dyDescent="0.2">
      <c r="A53" s="246" t="str">
        <f t="shared" si="0"/>
        <v>CollectorC</v>
      </c>
      <c r="B53" s="247"/>
      <c r="C53" s="247"/>
      <c r="D53" s="247"/>
      <c r="E53" s="247"/>
      <c r="F53" s="248"/>
      <c r="G53" s="53">
        <v>3</v>
      </c>
      <c r="H53" s="54">
        <v>4</v>
      </c>
      <c r="I53" s="67"/>
      <c r="J53" s="67"/>
      <c r="K53" s="67"/>
      <c r="L53" s="68"/>
      <c r="M53" s="53">
        <v>4</v>
      </c>
      <c r="N53" s="54">
        <v>5</v>
      </c>
      <c r="O53" s="67"/>
      <c r="P53" s="67"/>
      <c r="Q53" s="67"/>
      <c r="R53" s="68"/>
      <c r="S53" s="53">
        <v>5</v>
      </c>
      <c r="T53" s="54">
        <v>6</v>
      </c>
      <c r="U53" s="67"/>
      <c r="V53" s="67"/>
      <c r="W53" s="67"/>
      <c r="X53" s="68"/>
      <c r="Y53" s="53">
        <v>6</v>
      </c>
      <c r="Z53" s="54">
        <v>7</v>
      </c>
      <c r="AA53" s="67"/>
      <c r="AB53" s="67"/>
      <c r="AC53" s="67"/>
      <c r="AD53" s="68"/>
      <c r="AE53" s="53">
        <v>7</v>
      </c>
      <c r="AF53" s="54">
        <v>8</v>
      </c>
      <c r="AG53" s="67"/>
      <c r="AH53" s="67"/>
      <c r="AI53" s="67"/>
      <c r="AJ53" s="69"/>
      <c r="AK53" s="27"/>
      <c r="AL53" s="77"/>
      <c r="AM53" s="241"/>
      <c r="AN53" s="78"/>
      <c r="AO53" s="78"/>
      <c r="AP53" s="78"/>
      <c r="AQ53" s="78"/>
      <c r="AR53" s="78"/>
      <c r="AS53" s="13"/>
      <c r="AT53" s="13"/>
    </row>
    <row r="54" spans="1:53" ht="12" x14ac:dyDescent="0.2">
      <c r="A54" s="246" t="str">
        <f>IF(A38&lt;&gt;"",A38,"")</f>
        <v>CollectorD</v>
      </c>
      <c r="B54" s="247"/>
      <c r="C54" s="247"/>
      <c r="D54" s="247"/>
      <c r="E54" s="247"/>
      <c r="F54" s="248"/>
      <c r="G54" s="15">
        <v>4</v>
      </c>
      <c r="H54" s="16">
        <v>5</v>
      </c>
      <c r="I54" s="16"/>
      <c r="J54" s="16"/>
      <c r="K54" s="16"/>
      <c r="L54" s="17"/>
      <c r="M54" s="15">
        <v>5</v>
      </c>
      <c r="N54" s="16">
        <v>6</v>
      </c>
      <c r="O54" s="16"/>
      <c r="P54" s="16"/>
      <c r="Q54" s="16"/>
      <c r="R54" s="17"/>
      <c r="S54" s="15">
        <v>6</v>
      </c>
      <c r="T54" s="16">
        <v>7</v>
      </c>
      <c r="U54" s="16"/>
      <c r="V54" s="16"/>
      <c r="W54" s="16"/>
      <c r="X54" s="17"/>
      <c r="Y54" s="15">
        <v>7</v>
      </c>
      <c r="Z54" s="16">
        <v>8</v>
      </c>
      <c r="AA54" s="16"/>
      <c r="AB54" s="16"/>
      <c r="AC54" s="16"/>
      <c r="AD54" s="17"/>
      <c r="AE54" s="15">
        <v>8</v>
      </c>
      <c r="AF54" s="16">
        <v>9</v>
      </c>
      <c r="AG54" s="16"/>
      <c r="AH54" s="16"/>
      <c r="AI54" s="16"/>
      <c r="AJ54" s="33"/>
      <c r="AK54" s="27"/>
      <c r="AL54" s="77"/>
      <c r="AM54" s="241"/>
      <c r="AN54" s="78"/>
      <c r="AO54" s="78"/>
      <c r="AP54" s="78"/>
      <c r="AQ54" s="78"/>
      <c r="AR54" s="78"/>
      <c r="AS54" s="13"/>
      <c r="AT54" s="13"/>
    </row>
    <row r="55" spans="1:53" ht="12.75" thickBot="1" x14ac:dyDescent="0.25">
      <c r="A55" s="331" t="str">
        <f>IF(A39&lt;&gt;"",A39,"")</f>
        <v>CollectorE</v>
      </c>
      <c r="B55" s="332"/>
      <c r="C55" s="332"/>
      <c r="D55" s="332"/>
      <c r="E55" s="332"/>
      <c r="F55" s="333"/>
      <c r="G55" s="53">
        <v>5</v>
      </c>
      <c r="H55" s="54">
        <v>6</v>
      </c>
      <c r="I55" s="34"/>
      <c r="J55" s="34"/>
      <c r="K55" s="34"/>
      <c r="L55" s="35"/>
      <c r="M55" s="53">
        <v>6</v>
      </c>
      <c r="N55" s="54">
        <v>7</v>
      </c>
      <c r="O55" s="34"/>
      <c r="P55" s="34"/>
      <c r="Q55" s="34"/>
      <c r="R55" s="35"/>
      <c r="S55" s="53">
        <v>7</v>
      </c>
      <c r="T55" s="54">
        <v>8</v>
      </c>
      <c r="U55" s="34"/>
      <c r="V55" s="34"/>
      <c r="W55" s="34"/>
      <c r="X55" s="35"/>
      <c r="Y55" s="53">
        <v>8</v>
      </c>
      <c r="Z55" s="54">
        <v>9</v>
      </c>
      <c r="AA55" s="34"/>
      <c r="AB55" s="34"/>
      <c r="AC55" s="34"/>
      <c r="AD55" s="35"/>
      <c r="AE55" s="53">
        <v>9</v>
      </c>
      <c r="AF55" s="54"/>
      <c r="AG55" s="34"/>
      <c r="AH55" s="34"/>
      <c r="AI55" s="34"/>
      <c r="AJ55" s="36"/>
      <c r="AK55" s="27"/>
      <c r="AL55" s="77"/>
      <c r="AM55" s="241"/>
      <c r="AN55" s="78"/>
      <c r="AO55" s="78"/>
      <c r="AP55" s="78"/>
      <c r="AQ55" s="78"/>
      <c r="AR55" s="78"/>
      <c r="AS55" s="13"/>
      <c r="AT55" s="13"/>
    </row>
    <row r="56" spans="1:53" ht="3.95" customHeight="1" thickBot="1" x14ac:dyDescent="0.25">
      <c r="A56" s="282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4"/>
      <c r="AK56" s="27"/>
    </row>
    <row r="57" spans="1:53" ht="12" customHeight="1" x14ac:dyDescent="0.2">
      <c r="A57" s="300" t="s">
        <v>60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2"/>
      <c r="O57" s="297" t="s">
        <v>30</v>
      </c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9"/>
      <c r="AK57" s="80"/>
      <c r="AL57" s="81"/>
      <c r="AM57" s="81"/>
      <c r="AN57" s="81"/>
      <c r="AO57" s="81"/>
      <c r="AP57" s="81"/>
      <c r="AQ57" s="81"/>
      <c r="AR57" s="81"/>
    </row>
    <row r="58" spans="1:53" ht="12.75" customHeight="1" x14ac:dyDescent="0.2">
      <c r="A58" s="178" t="s">
        <v>1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80"/>
      <c r="O58" s="294" t="s">
        <v>82</v>
      </c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6"/>
      <c r="AK58" s="80"/>
      <c r="AL58" s="81"/>
      <c r="AM58" s="81"/>
      <c r="AN58" s="81"/>
      <c r="AO58" s="81"/>
      <c r="AP58" s="81"/>
      <c r="AQ58" s="81"/>
      <c r="AR58" s="81"/>
    </row>
    <row r="59" spans="1:53" s="9" customFormat="1" ht="12" customHeight="1" x14ac:dyDescent="0.2">
      <c r="A59" s="178" t="s">
        <v>76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80"/>
      <c r="O59" s="294" t="s">
        <v>150</v>
      </c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6"/>
      <c r="AK59" s="82"/>
      <c r="AL59" s="83"/>
      <c r="AM59" s="83"/>
      <c r="AN59" s="81"/>
      <c r="AO59" s="83"/>
      <c r="AP59" s="83"/>
      <c r="AQ59" s="83"/>
      <c r="AR59" s="83"/>
      <c r="AY59" s="75"/>
      <c r="AZ59" s="75"/>
      <c r="BA59" s="75"/>
    </row>
    <row r="60" spans="1:53" ht="12.75" customHeight="1" thickBot="1" x14ac:dyDescent="0.25">
      <c r="A60" s="303" t="s">
        <v>77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5"/>
      <c r="O60" s="183" t="s">
        <v>151</v>
      </c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5"/>
      <c r="AK60" s="80"/>
      <c r="AL60" s="81"/>
      <c r="AM60" s="81"/>
      <c r="AN60" s="81"/>
      <c r="AO60" s="81"/>
      <c r="AP60" s="81"/>
      <c r="AQ60" s="81"/>
      <c r="AR60" s="81"/>
    </row>
    <row r="61" spans="1:53" ht="3.95" customHeight="1" thickBot="1" x14ac:dyDescent="0.25">
      <c r="A61" s="307"/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9"/>
      <c r="AK61" s="27"/>
    </row>
    <row r="62" spans="1:53" ht="12.75" customHeight="1" thickBot="1" x14ac:dyDescent="0.25">
      <c r="A62" s="319" t="s">
        <v>61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1"/>
      <c r="Y62" s="310" t="s">
        <v>20</v>
      </c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2"/>
      <c r="AK62" s="27"/>
    </row>
    <row r="63" spans="1:53" ht="10.5" customHeight="1" x14ac:dyDescent="0.2">
      <c r="A63" s="322" t="s">
        <v>62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4"/>
      <c r="Y63" s="313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5"/>
      <c r="AK63" s="27"/>
    </row>
    <row r="64" spans="1:53" ht="10.5" customHeight="1" x14ac:dyDescent="0.2">
      <c r="A64" s="325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7"/>
      <c r="Y64" s="313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5"/>
      <c r="AK64" s="27"/>
    </row>
    <row r="65" spans="1:37" ht="10.5" customHeight="1" x14ac:dyDescent="0.2">
      <c r="A65" s="325"/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7"/>
      <c r="Y65" s="313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5"/>
      <c r="AK65" s="27"/>
    </row>
    <row r="66" spans="1:37" ht="10.5" customHeight="1" x14ac:dyDescent="0.2">
      <c r="A66" s="325"/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7"/>
      <c r="Y66" s="313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5"/>
      <c r="AK66" s="27"/>
    </row>
    <row r="67" spans="1:37" ht="10.5" customHeight="1" x14ac:dyDescent="0.2">
      <c r="A67" s="325"/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7"/>
      <c r="Y67" s="313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5"/>
      <c r="AK67" s="27"/>
    </row>
    <row r="68" spans="1:37" ht="10.5" customHeight="1" thickBot="1" x14ac:dyDescent="0.25">
      <c r="A68" s="328"/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30"/>
      <c r="Y68" s="316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8"/>
      <c r="AK68" s="27"/>
    </row>
    <row r="69" spans="1:37" ht="10.5" customHeight="1" x14ac:dyDescent="0.2">
      <c r="A69" s="281"/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338" t="s">
        <v>305</v>
      </c>
      <c r="AF69" s="338"/>
      <c r="AG69" s="338"/>
      <c r="AH69" s="338"/>
      <c r="AI69" s="338"/>
      <c r="AJ69" s="338"/>
      <c r="AK69" s="27"/>
    </row>
    <row r="70" spans="1:37" ht="36.75" customHeight="1" x14ac:dyDescent="0.2">
      <c r="A70" s="306" t="s">
        <v>12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27"/>
    </row>
    <row r="71" spans="1:37" ht="12" customHeight="1" thickBot="1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30"/>
    </row>
    <row r="72" spans="1:37" ht="12" thickTop="1" x14ac:dyDescent="0.2"/>
  </sheetData>
  <mergeCells count="200">
    <mergeCell ref="W11:Y11"/>
    <mergeCell ref="Z11:AA11"/>
    <mergeCell ref="Z8:AJ8"/>
    <mergeCell ref="Z9:AJ9"/>
    <mergeCell ref="Z10:AJ10"/>
    <mergeCell ref="A16:R16"/>
    <mergeCell ref="S16:AJ16"/>
    <mergeCell ref="AB11:AJ11"/>
    <mergeCell ref="A17:R17"/>
    <mergeCell ref="S17:AJ17"/>
    <mergeCell ref="G8:V8"/>
    <mergeCell ref="G9:V9"/>
    <mergeCell ref="A11:F11"/>
    <mergeCell ref="G11:J11"/>
    <mergeCell ref="K11:V11"/>
    <mergeCell ref="A12:AJ12"/>
    <mergeCell ref="A13:AJ13"/>
    <mergeCell ref="A15:R15"/>
    <mergeCell ref="S15:AJ15"/>
    <mergeCell ref="A14:R14"/>
    <mergeCell ref="S14:AJ14"/>
    <mergeCell ref="AD2:AF3"/>
    <mergeCell ref="AG2:AG3"/>
    <mergeCell ref="A8:F8"/>
    <mergeCell ref="A9:F9"/>
    <mergeCell ref="W8:Y8"/>
    <mergeCell ref="W9:Y9"/>
    <mergeCell ref="W10:Y10"/>
    <mergeCell ref="L5:V5"/>
    <mergeCell ref="AD1:AJ1"/>
    <mergeCell ref="AI2:AJ3"/>
    <mergeCell ref="W5:AC5"/>
    <mergeCell ref="AH2:AH3"/>
    <mergeCell ref="AD6:AJ6"/>
    <mergeCell ref="A7:AJ7"/>
    <mergeCell ref="A4:AJ4"/>
    <mergeCell ref="A6:V6"/>
    <mergeCell ref="W6:AC6"/>
    <mergeCell ref="AD5:AJ5"/>
    <mergeCell ref="A5:E5"/>
    <mergeCell ref="F5:K5"/>
    <mergeCell ref="C1:AC3"/>
    <mergeCell ref="A1:B3"/>
    <mergeCell ref="A10:F10"/>
    <mergeCell ref="G10:V10"/>
    <mergeCell ref="A20:R20"/>
    <mergeCell ref="S20:AJ20"/>
    <mergeCell ref="A21:R21"/>
    <mergeCell ref="S21:AJ21"/>
    <mergeCell ref="A18:R18"/>
    <mergeCell ref="S18:AJ18"/>
    <mergeCell ref="A19:R19"/>
    <mergeCell ref="S19:AJ19"/>
    <mergeCell ref="A70:AJ70"/>
    <mergeCell ref="A61:AJ61"/>
    <mergeCell ref="Y62:AJ68"/>
    <mergeCell ref="A62:X62"/>
    <mergeCell ref="A63:X68"/>
    <mergeCell ref="A55:F55"/>
    <mergeCell ref="A52:F52"/>
    <mergeCell ref="A54:F54"/>
    <mergeCell ref="A40:AJ40"/>
    <mergeCell ref="A41:R41"/>
    <mergeCell ref="S41:AJ41"/>
    <mergeCell ref="Y50:AD50"/>
    <mergeCell ref="G50:L50"/>
    <mergeCell ref="A51:F51"/>
    <mergeCell ref="AE69:AJ69"/>
    <mergeCell ref="G48:AJ48"/>
    <mergeCell ref="S23:AJ23"/>
    <mergeCell ref="A69:AD69"/>
    <mergeCell ref="A56:AJ56"/>
    <mergeCell ref="A46:AJ46"/>
    <mergeCell ref="AE36:AF36"/>
    <mergeCell ref="AG36:AH36"/>
    <mergeCell ref="Y37:Z37"/>
    <mergeCell ref="AC37:AD37"/>
    <mergeCell ref="Y39:Z39"/>
    <mergeCell ref="AC39:AD39"/>
    <mergeCell ref="AE39:AF39"/>
    <mergeCell ref="AG39:AH39"/>
    <mergeCell ref="AI39:AJ39"/>
    <mergeCell ref="AE37:AF37"/>
    <mergeCell ref="AG37:AH37"/>
    <mergeCell ref="Y38:Z38"/>
    <mergeCell ref="S25:AJ25"/>
    <mergeCell ref="A25:R25"/>
    <mergeCell ref="O58:AJ58"/>
    <mergeCell ref="O57:AJ57"/>
    <mergeCell ref="A57:N57"/>
    <mergeCell ref="A24:AJ24"/>
    <mergeCell ref="A60:N60"/>
    <mergeCell ref="O59:AJ59"/>
    <mergeCell ref="AM51:AM55"/>
    <mergeCell ref="A45:J45"/>
    <mergeCell ref="AE50:AJ50"/>
    <mergeCell ref="A53:F53"/>
    <mergeCell ref="AC38:AD38"/>
    <mergeCell ref="AE38:AF38"/>
    <mergeCell ref="AG38:AH38"/>
    <mergeCell ref="AI35:AJ35"/>
    <mergeCell ref="AI36:AJ36"/>
    <mergeCell ref="AC45:AJ45"/>
    <mergeCell ref="S45:Z45"/>
    <mergeCell ref="A42:J42"/>
    <mergeCell ref="K42:R42"/>
    <mergeCell ref="K43:R43"/>
    <mergeCell ref="K44:R44"/>
    <mergeCell ref="A43:J43"/>
    <mergeCell ref="A44:J44"/>
    <mergeCell ref="A48:F50"/>
    <mergeCell ref="S43:Z43"/>
    <mergeCell ref="S44:Z44"/>
    <mergeCell ref="AA42:AJ42"/>
    <mergeCell ref="AA43:AJ43"/>
    <mergeCell ref="AA44:AJ44"/>
    <mergeCell ref="K45:L45"/>
    <mergeCell ref="A22:R22"/>
    <mergeCell ref="S22:AJ22"/>
    <mergeCell ref="A23:R23"/>
    <mergeCell ref="AA26:AJ26"/>
    <mergeCell ref="AA27:AJ27"/>
    <mergeCell ref="S26:Z26"/>
    <mergeCell ref="S27:Z27"/>
    <mergeCell ref="AI38:AJ38"/>
    <mergeCell ref="J26:R26"/>
    <mergeCell ref="AC35:AD35"/>
    <mergeCell ref="AE35:AF35"/>
    <mergeCell ref="AG35:AH35"/>
    <mergeCell ref="Y36:Z36"/>
    <mergeCell ref="AC36:AD36"/>
    <mergeCell ref="AI37:AJ37"/>
    <mergeCell ref="J27:R27"/>
    <mergeCell ref="A26:I26"/>
    <mergeCell ref="A27:I27"/>
    <mergeCell ref="J28:R28"/>
    <mergeCell ref="J29:L33"/>
    <mergeCell ref="M29:O33"/>
    <mergeCell ref="P29:R33"/>
    <mergeCell ref="J34:L34"/>
    <mergeCell ref="M34:O34"/>
    <mergeCell ref="A59:N59"/>
    <mergeCell ref="S42:Z42"/>
    <mergeCell ref="O60:AJ60"/>
    <mergeCell ref="A58:N58"/>
    <mergeCell ref="P45:Q45"/>
    <mergeCell ref="N45:O45"/>
    <mergeCell ref="M50:R50"/>
    <mergeCell ref="G49:AJ49"/>
    <mergeCell ref="S50:X50"/>
    <mergeCell ref="A47:AJ47"/>
    <mergeCell ref="AA45:AB45"/>
    <mergeCell ref="AU28:AU29"/>
    <mergeCell ref="Y28:Z33"/>
    <mergeCell ref="AC28:AD33"/>
    <mergeCell ref="AE28:AF33"/>
    <mergeCell ref="AG28:AH33"/>
    <mergeCell ref="AI28:AJ33"/>
    <mergeCell ref="Y34:Z34"/>
    <mergeCell ref="AC34:AD34"/>
    <mergeCell ref="AE34:AF34"/>
    <mergeCell ref="AG34:AH34"/>
    <mergeCell ref="AI34:AJ34"/>
    <mergeCell ref="AT28:AT29"/>
    <mergeCell ref="AA28:AB33"/>
    <mergeCell ref="AA34:AB34"/>
    <mergeCell ref="P34:R34"/>
    <mergeCell ref="A37:I37"/>
    <mergeCell ref="A38:I38"/>
    <mergeCell ref="A39:I39"/>
    <mergeCell ref="A28:I34"/>
    <mergeCell ref="J37:L37"/>
    <mergeCell ref="M37:O37"/>
    <mergeCell ref="P37:R37"/>
    <mergeCell ref="J38:L38"/>
    <mergeCell ref="M38:O38"/>
    <mergeCell ref="P38:R38"/>
    <mergeCell ref="J39:L39"/>
    <mergeCell ref="M39:O39"/>
    <mergeCell ref="P39:R39"/>
    <mergeCell ref="J35:L35"/>
    <mergeCell ref="M35:O35"/>
    <mergeCell ref="P35:R35"/>
    <mergeCell ref="M36:O36"/>
    <mergeCell ref="P36:R36"/>
    <mergeCell ref="J36:L36"/>
    <mergeCell ref="A35:I35"/>
    <mergeCell ref="A36:I36"/>
    <mergeCell ref="AA35:AB35"/>
    <mergeCell ref="AA36:AB36"/>
    <mergeCell ref="AA37:AB37"/>
    <mergeCell ref="AA38:AB38"/>
    <mergeCell ref="AA39:AB39"/>
    <mergeCell ref="S28:X34"/>
    <mergeCell ref="S35:X35"/>
    <mergeCell ref="S36:X36"/>
    <mergeCell ref="S37:X37"/>
    <mergeCell ref="S38:X38"/>
    <mergeCell ref="S39:X39"/>
    <mergeCell ref="Y35:Z35"/>
  </mergeCells>
  <phoneticPr fontId="1" type="noConversion"/>
  <conditionalFormatting sqref="AI2:AJ3">
    <cfRule type="cellIs" dxfId="46" priority="3" operator="lessThan">
      <formula>$AG$2</formula>
    </cfRule>
  </conditionalFormatting>
  <conditionalFormatting sqref="V51 AB51 AH51 G52:I52 J54:J55 P54:P55 V54:V55 AB54:AB55 AI51:AJ55 AH54:AH55 M51:P51 I53:I55 G54:H54 K52:O55 Q51:U55 W51:AA55 AC51:AG55">
    <cfRule type="expression" dxfId="45" priority="161" stopIfTrue="1">
      <formula>AND(AND($A51=$K$28,$G$18=$AE$28),G51=$S$28)</formula>
    </cfRule>
  </conditionalFormatting>
  <conditionalFormatting sqref="M51:R55">
    <cfRule type="expression" dxfId="44" priority="177" stopIfTrue="1">
      <formula>AND(AND($A51=$K$28,$M$18=$AE$28),M51=$S$28)</formula>
    </cfRule>
  </conditionalFormatting>
  <conditionalFormatting sqref="S51:X55">
    <cfRule type="expression" dxfId="43" priority="178" stopIfTrue="1">
      <formula>AND(AND($A51=$K$28,$S$18=$AE$28),S51=$S$28)</formula>
    </cfRule>
  </conditionalFormatting>
  <conditionalFormatting sqref="Y51:AD55">
    <cfRule type="expression" dxfId="42" priority="179" stopIfTrue="1">
      <formula>AND(AND($A51=$K$28,$Y$18=$AE$28),Y51=$S$28)</formula>
    </cfRule>
  </conditionalFormatting>
  <conditionalFormatting sqref="AE51:AJ55">
    <cfRule type="expression" dxfId="41" priority="180" stopIfTrue="1">
      <formula>AND(AND($A51=$K$28,$AE$18=$AE$28),AE51=$S$28)</formula>
    </cfRule>
  </conditionalFormatting>
  <conditionalFormatting sqref="S14:AJ23">
    <cfRule type="cellIs" dxfId="40" priority="181" stopIfTrue="1" operator="equal">
      <formula>$AS$15</formula>
    </cfRule>
  </conditionalFormatting>
  <conditionalFormatting sqref="AG2:AG3">
    <cfRule type="cellIs" dxfId="39" priority="182" stopIfTrue="1" operator="equal">
      <formula>$AS$10</formula>
    </cfRule>
  </conditionalFormatting>
  <conditionalFormatting sqref="F5:K5">
    <cfRule type="cellIs" dxfId="38" priority="183" stopIfTrue="1" operator="equal">
      <formula>$AS$15</formula>
    </cfRule>
  </conditionalFormatting>
  <conditionalFormatting sqref="G51:L51 G53:H53 G55:H55">
    <cfRule type="expression" dxfId="37" priority="1" stopIfTrue="1">
      <formula>AND(AND($A51=$K$28,$G$18=$AE$28),G51=$S$28)</formula>
    </cfRule>
  </conditionalFormatting>
  <conditionalFormatting sqref="G51:L51 G53:H53 G55:H55">
    <cfRule type="expression" dxfId="36" priority="2" stopIfTrue="1">
      <formula>AND(AND($A51=$K$28,$M$18=$AE$28),G51=$S$28)</formula>
    </cfRule>
  </conditionalFormatting>
  <dataValidations count="11">
    <dataValidation type="list" allowBlank="1" showInputMessage="1" showErrorMessage="1" sqref="S15:AJ15">
      <formula1>$AT$15:$AV$15</formula1>
    </dataValidation>
    <dataValidation type="list" allowBlank="1" showInputMessage="1" showErrorMessage="1" sqref="S16:AJ16">
      <formula1>$AT$16:$AU$16</formula1>
    </dataValidation>
    <dataValidation type="list" allowBlank="1" showInputMessage="1" showErrorMessage="1" sqref="S17:AJ17">
      <formula1>$AS$17:$AW$17</formula1>
    </dataValidation>
    <dataValidation type="list" allowBlank="1" showInputMessage="1" showErrorMessage="1" sqref="S18:AJ18">
      <formula1>$AS$18:$AW$18</formula1>
    </dataValidation>
    <dataValidation type="list" allowBlank="1" showInputMessage="1" showErrorMessage="1" sqref="S19:AJ19">
      <formula1>$AS$19:$AW$19</formula1>
    </dataValidation>
    <dataValidation type="list" allowBlank="1" showInputMessage="1" showErrorMessage="1" sqref="S20:AJ20">
      <formula1>$AS$20:$AW$20</formula1>
    </dataValidation>
    <dataValidation type="list" allowBlank="1" showInputMessage="1" showErrorMessage="1" sqref="F5:K5">
      <formula1>$AS$5:$AU$5</formula1>
    </dataValidation>
    <dataValidation type="list" allowBlank="1" showInputMessage="1" showErrorMessage="1" sqref="S14:AJ14">
      <formula1>$AS$14:$AV$14</formula1>
    </dataValidation>
    <dataValidation type="list" allowBlank="1" showInputMessage="1" showErrorMessage="1" sqref="S21:AJ21">
      <formula1>$AS$21:$AY$21</formula1>
    </dataValidation>
    <dataValidation type="list" allowBlank="1" showInputMessage="1" showErrorMessage="1" sqref="S23:AJ23">
      <formula1>$AS$23:$AU$23</formula1>
    </dataValidation>
    <dataValidation type="list" allowBlank="1" showInputMessage="1" showErrorMessage="1" sqref="AA42:AJ42">
      <formula1>$AT$42:$AV$42</formula1>
    </dataValidation>
  </dataValidations>
  <hyperlinks>
    <hyperlink ref="O58" r:id="rId1" display="www.SolarTestLab.com"/>
  </hyperlinks>
  <pageMargins left="0.78740157480314965" right="0.55118110236220474" top="0.27559055118110237" bottom="0.23622047244094491" header="0.19685039370078741" footer="0.1574803149606299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38"/>
  <sheetViews>
    <sheetView topLeftCell="A46" zoomScaleNormal="100" workbookViewId="0">
      <selection activeCell="Q20" sqref="Q14:T20"/>
    </sheetView>
  </sheetViews>
  <sheetFormatPr defaultColWidth="9" defaultRowHeight="11.25" x14ac:dyDescent="0.2"/>
  <cols>
    <col min="1" max="1" width="2.42578125" style="14" customWidth="1"/>
    <col min="2" max="36" width="2.42578125" style="1" customWidth="1"/>
    <col min="37" max="37" width="6.5703125" style="2" customWidth="1"/>
    <col min="38" max="38" width="2.5703125" style="2" bestFit="1" customWidth="1"/>
    <col min="39" max="39" width="28.7109375" style="2" customWidth="1"/>
    <col min="40" max="51" width="2.5703125" style="2" customWidth="1"/>
    <col min="52" max="92" width="2.28515625" style="2" customWidth="1"/>
    <col min="93" max="16384" width="9" style="2"/>
  </cols>
  <sheetData>
    <row r="1" spans="1:191" ht="15.95" customHeight="1" x14ac:dyDescent="0.25">
      <c r="A1" s="372"/>
      <c r="B1" s="372"/>
      <c r="C1" s="306" t="str">
        <f>IF(A!S23=A!AT23,"CERTIFICATION BODY HEADER
field available for logo etc.","THIS SHEET IS ONLY RELEVANT FOR SOLAR PLUS SUPPLEMANTARY SYSTEMS")</f>
        <v>CERTIFICATION BODY HEADER
field available for logo etc.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50" t="str">
        <f>+A!AD1</f>
        <v xml:space="preserve"> </v>
      </c>
      <c r="AE1" s="350"/>
      <c r="AF1" s="350"/>
      <c r="AG1" s="350"/>
      <c r="AH1" s="350"/>
      <c r="AI1" s="350"/>
      <c r="AJ1" s="350"/>
      <c r="AK1" s="18"/>
      <c r="AM1" s="3"/>
      <c r="AN1" s="4"/>
      <c r="AO1" s="4"/>
      <c r="BB1" s="7"/>
    </row>
    <row r="2" spans="1:191" ht="15.95" customHeight="1" x14ac:dyDescent="0.2">
      <c r="A2" s="372"/>
      <c r="B2" s="372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39" t="s">
        <v>32</v>
      </c>
      <c r="AE2" s="339"/>
      <c r="AF2" s="339"/>
      <c r="AG2" s="477">
        <v>2</v>
      </c>
      <c r="AH2" s="339" t="s">
        <v>33</v>
      </c>
      <c r="AI2" s="340">
        <f>+A!AI2:AJ3</f>
        <v>6</v>
      </c>
      <c r="AJ2" s="340"/>
      <c r="AK2" s="18"/>
      <c r="AL2" s="5"/>
      <c r="AM2" s="6"/>
      <c r="AN2" s="7"/>
      <c r="AO2" s="7"/>
      <c r="AP2" s="7"/>
      <c r="AQ2" s="7"/>
      <c r="AR2" s="7"/>
      <c r="AS2" s="7"/>
      <c r="AU2" s="7"/>
      <c r="AV2" s="7"/>
      <c r="AW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</row>
    <row r="3" spans="1:191" ht="15.95" customHeight="1" x14ac:dyDescent="0.2">
      <c r="A3" s="372"/>
      <c r="B3" s="372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39"/>
      <c r="AE3" s="339"/>
      <c r="AF3" s="339"/>
      <c r="AG3" s="477"/>
      <c r="AH3" s="339"/>
      <c r="AI3" s="340"/>
      <c r="AJ3" s="340"/>
      <c r="AK3" s="18"/>
    </row>
    <row r="4" spans="1:191" ht="3.95" customHeight="1" thickBot="1" x14ac:dyDescent="0.25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18"/>
    </row>
    <row r="5" spans="1:191" ht="15" customHeight="1" x14ac:dyDescent="0.2">
      <c r="A5" s="370" t="s">
        <v>85</v>
      </c>
      <c r="B5" s="348"/>
      <c r="C5" s="348"/>
      <c r="D5" s="348"/>
      <c r="E5" s="348"/>
      <c r="F5" s="457" t="str">
        <f>+A!F5</f>
        <v>EN12976-2</v>
      </c>
      <c r="G5" s="457"/>
      <c r="H5" s="457"/>
      <c r="I5" s="457"/>
      <c r="J5" s="457"/>
      <c r="K5" s="457"/>
      <c r="L5" s="458" t="s">
        <v>116</v>
      </c>
      <c r="M5" s="459"/>
      <c r="N5" s="459"/>
      <c r="O5" s="459"/>
      <c r="P5" s="459"/>
      <c r="Q5" s="72"/>
      <c r="R5" s="72"/>
      <c r="S5" s="72"/>
      <c r="T5" s="72"/>
      <c r="U5" s="72"/>
      <c r="V5" s="73"/>
      <c r="W5" s="352" t="s">
        <v>23</v>
      </c>
      <c r="X5" s="352"/>
      <c r="Y5" s="352"/>
      <c r="Z5" s="352"/>
      <c r="AA5" s="352"/>
      <c r="AB5" s="352"/>
      <c r="AC5" s="353"/>
      <c r="AD5" s="460" t="str">
        <f>+A!AD5</f>
        <v>LicenceNumber</v>
      </c>
      <c r="AE5" s="461"/>
      <c r="AF5" s="461"/>
      <c r="AG5" s="461"/>
      <c r="AH5" s="461"/>
      <c r="AI5" s="461"/>
      <c r="AJ5" s="462"/>
      <c r="AK5" s="18"/>
    </row>
    <row r="6" spans="1:191" ht="15" customHeight="1" thickBot="1" x14ac:dyDescent="0.3">
      <c r="A6" s="361" t="s">
        <v>117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3"/>
      <c r="W6" s="364" t="s">
        <v>63</v>
      </c>
      <c r="X6" s="365"/>
      <c r="Y6" s="365"/>
      <c r="Z6" s="365"/>
      <c r="AA6" s="365"/>
      <c r="AB6" s="365"/>
      <c r="AC6" s="366"/>
      <c r="AD6" s="490" t="str">
        <f>+A!AD6</f>
        <v>yyyy-mm-dd</v>
      </c>
      <c r="AE6" s="491"/>
      <c r="AF6" s="491"/>
      <c r="AG6" s="491"/>
      <c r="AH6" s="491"/>
      <c r="AI6" s="491"/>
      <c r="AJ6" s="492"/>
      <c r="AK6" s="18"/>
    </row>
    <row r="7" spans="1:191" ht="3.95" customHeight="1" thickBot="1" x14ac:dyDescent="0.25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4"/>
      <c r="AK7" s="18"/>
    </row>
    <row r="8" spans="1:191" ht="12" customHeight="1" x14ac:dyDescent="0.2">
      <c r="A8" s="341" t="s">
        <v>58</v>
      </c>
      <c r="B8" s="342"/>
      <c r="C8" s="342"/>
      <c r="D8" s="342"/>
      <c r="E8" s="342"/>
      <c r="F8" s="342"/>
      <c r="G8" s="493" t="str">
        <f>+A!G8</f>
        <v>SolarCompany</v>
      </c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4"/>
      <c r="W8" s="341" t="s">
        <v>37</v>
      </c>
      <c r="X8" s="342"/>
      <c r="Y8" s="342"/>
      <c r="Z8" s="495" t="str">
        <f>+A!Z8</f>
        <v>CountryName</v>
      </c>
      <c r="AA8" s="495"/>
      <c r="AB8" s="495"/>
      <c r="AC8" s="495"/>
      <c r="AD8" s="495"/>
      <c r="AE8" s="495"/>
      <c r="AF8" s="495"/>
      <c r="AG8" s="495"/>
      <c r="AH8" s="495"/>
      <c r="AI8" s="495"/>
      <c r="AJ8" s="496"/>
      <c r="AK8" s="18"/>
    </row>
    <row r="9" spans="1:191" ht="12" customHeight="1" x14ac:dyDescent="0.2">
      <c r="A9" s="471" t="s">
        <v>139</v>
      </c>
      <c r="B9" s="472"/>
      <c r="C9" s="472"/>
      <c r="D9" s="472"/>
      <c r="E9" s="472"/>
      <c r="F9" s="472"/>
      <c r="G9" s="473" t="str">
        <f>+A!G9</f>
        <v>BrandName</v>
      </c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4"/>
      <c r="W9" s="345" t="s">
        <v>1</v>
      </c>
      <c r="X9" s="346"/>
      <c r="Y9" s="346"/>
      <c r="Z9" s="475" t="str">
        <f>+A!Z9</f>
        <v>www.</v>
      </c>
      <c r="AA9" s="475"/>
      <c r="AB9" s="475"/>
      <c r="AC9" s="475"/>
      <c r="AD9" s="475"/>
      <c r="AE9" s="475"/>
      <c r="AF9" s="475"/>
      <c r="AG9" s="475"/>
      <c r="AH9" s="475"/>
      <c r="AI9" s="475"/>
      <c r="AJ9" s="476"/>
      <c r="AK9" s="18"/>
    </row>
    <row r="10" spans="1:191" ht="12" customHeight="1" x14ac:dyDescent="0.2">
      <c r="A10" s="471" t="s">
        <v>35</v>
      </c>
      <c r="B10" s="472"/>
      <c r="C10" s="472"/>
      <c r="D10" s="472"/>
      <c r="E10" s="472"/>
      <c r="F10" s="472"/>
      <c r="G10" s="473" t="str">
        <f>+A!G10</f>
        <v>StreetName</v>
      </c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4"/>
      <c r="W10" s="345" t="s">
        <v>2</v>
      </c>
      <c r="X10" s="346"/>
      <c r="Y10" s="346"/>
      <c r="Z10" s="475" t="str">
        <f>+A!Z10</f>
        <v>@</v>
      </c>
      <c r="AA10" s="475"/>
      <c r="AB10" s="475"/>
      <c r="AC10" s="475"/>
      <c r="AD10" s="475"/>
      <c r="AE10" s="475"/>
      <c r="AF10" s="475"/>
      <c r="AG10" s="475"/>
      <c r="AH10" s="475"/>
      <c r="AI10" s="475"/>
      <c r="AJ10" s="476"/>
      <c r="AK10" s="18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191" ht="12" customHeight="1" thickBot="1" x14ac:dyDescent="0.25">
      <c r="A11" s="463" t="s">
        <v>36</v>
      </c>
      <c r="B11" s="464"/>
      <c r="C11" s="464"/>
      <c r="D11" s="464"/>
      <c r="E11" s="464"/>
      <c r="F11" s="464"/>
      <c r="G11" s="465">
        <f>+A!G11</f>
        <v>99999</v>
      </c>
      <c r="H11" s="465"/>
      <c r="I11" s="465"/>
      <c r="J11" s="465"/>
      <c r="K11" s="466" t="str">
        <f>+A!K11</f>
        <v>Cityname, Provincename</v>
      </c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7"/>
      <c r="W11" s="375" t="s">
        <v>3</v>
      </c>
      <c r="X11" s="376"/>
      <c r="Y11" s="376"/>
      <c r="Z11" s="468" t="str">
        <f>+A!Z11</f>
        <v>+99</v>
      </c>
      <c r="AA11" s="468"/>
      <c r="AB11" s="469">
        <f>+A!AB11</f>
        <v>999999999</v>
      </c>
      <c r="AC11" s="469"/>
      <c r="AD11" s="469"/>
      <c r="AE11" s="469"/>
      <c r="AF11" s="469"/>
      <c r="AG11" s="469"/>
      <c r="AH11" s="469"/>
      <c r="AI11" s="469"/>
      <c r="AJ11" s="470"/>
      <c r="AK11" s="18"/>
      <c r="AO11" s="5"/>
      <c r="AP11" s="5"/>
      <c r="AQ11" s="5"/>
      <c r="AR11" s="5"/>
      <c r="AS11" s="13"/>
      <c r="AT11" s="13"/>
      <c r="AU11" s="13"/>
      <c r="AV11" s="13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191" ht="3.95" customHeight="1" thickBot="1" x14ac:dyDescent="0.25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4"/>
      <c r="AK12" s="18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191" ht="13.5" customHeight="1" thickBot="1" x14ac:dyDescent="0.25">
      <c r="A13" s="456" t="s">
        <v>267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9"/>
      <c r="AK13" s="18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191" ht="12.75" customHeight="1" x14ac:dyDescent="0.2">
      <c r="A14" s="132"/>
      <c r="B14" s="133"/>
      <c r="C14" s="133"/>
      <c r="D14" s="133"/>
      <c r="E14" s="137"/>
      <c r="F14" s="446" t="s">
        <v>261</v>
      </c>
      <c r="G14" s="447"/>
      <c r="H14" s="447"/>
      <c r="I14" s="447"/>
      <c r="J14" s="447"/>
      <c r="K14" s="447"/>
      <c r="L14" s="447"/>
      <c r="M14" s="447"/>
      <c r="N14" s="447"/>
      <c r="O14" s="447"/>
      <c r="P14" s="502"/>
      <c r="Q14" s="132"/>
      <c r="R14" s="133"/>
      <c r="S14" s="133"/>
      <c r="T14" s="137"/>
      <c r="U14" s="446" t="s">
        <v>264</v>
      </c>
      <c r="V14" s="447"/>
      <c r="W14" s="447"/>
      <c r="X14" s="447"/>
      <c r="Y14" s="447"/>
      <c r="Z14" s="447"/>
      <c r="AA14" s="447"/>
      <c r="AB14" s="447"/>
      <c r="AC14" s="447"/>
      <c r="AD14" s="447"/>
      <c r="AE14" s="502"/>
      <c r="AF14" s="123"/>
      <c r="AG14" s="124"/>
      <c r="AH14" s="124"/>
      <c r="AI14" s="124"/>
      <c r="AJ14" s="125"/>
      <c r="AK14" s="18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191" ht="12.75" thickBot="1" x14ac:dyDescent="0.25">
      <c r="A15" s="134"/>
      <c r="E15" s="138"/>
      <c r="F15" s="503"/>
      <c r="G15" s="504"/>
      <c r="H15" s="504"/>
      <c r="I15" s="504"/>
      <c r="J15" s="504"/>
      <c r="K15" s="504"/>
      <c r="L15" s="504"/>
      <c r="M15" s="504"/>
      <c r="N15" s="504"/>
      <c r="O15" s="504"/>
      <c r="P15" s="505"/>
      <c r="Q15" s="134"/>
      <c r="T15" s="138"/>
      <c r="U15" s="503"/>
      <c r="V15" s="504"/>
      <c r="W15" s="504"/>
      <c r="X15" s="504"/>
      <c r="Y15" s="504"/>
      <c r="Z15" s="504"/>
      <c r="AA15" s="504"/>
      <c r="AB15" s="504"/>
      <c r="AC15" s="504"/>
      <c r="AD15" s="504"/>
      <c r="AE15" s="505"/>
      <c r="AF15" s="93"/>
      <c r="AG15" s="111"/>
      <c r="AH15" s="111"/>
      <c r="AI15" s="111"/>
      <c r="AJ15" s="95"/>
      <c r="AK15" s="18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191" ht="12.75" customHeight="1" x14ac:dyDescent="0.2">
      <c r="A16" s="134"/>
      <c r="E16" s="138"/>
      <c r="F16" s="506" t="s">
        <v>262</v>
      </c>
      <c r="G16" s="507"/>
      <c r="H16" s="507"/>
      <c r="I16" s="507"/>
      <c r="J16" s="507"/>
      <c r="K16" s="507"/>
      <c r="L16" s="508">
        <v>0</v>
      </c>
      <c r="M16" s="508"/>
      <c r="N16" s="508"/>
      <c r="O16" s="508"/>
      <c r="P16" s="509"/>
      <c r="Q16" s="134"/>
      <c r="T16" s="138"/>
      <c r="U16" s="506" t="s">
        <v>265</v>
      </c>
      <c r="V16" s="507"/>
      <c r="W16" s="507"/>
      <c r="X16" s="507"/>
      <c r="Y16" s="507"/>
      <c r="Z16" s="507"/>
      <c r="AA16" s="514">
        <v>0</v>
      </c>
      <c r="AB16" s="514"/>
      <c r="AC16" s="514"/>
      <c r="AD16" s="514"/>
      <c r="AE16" s="515"/>
      <c r="AF16" s="93"/>
      <c r="AG16" s="111"/>
      <c r="AH16" s="111"/>
      <c r="AI16" s="111"/>
      <c r="AJ16" s="95"/>
      <c r="AK16" s="18"/>
      <c r="AN16" s="43"/>
      <c r="AO16" s="43"/>
      <c r="AP16" s="43"/>
      <c r="AQ16" s="43"/>
      <c r="AR16" s="43"/>
      <c r="AS16" s="43"/>
      <c r="AT16" s="126"/>
      <c r="AU16" s="126"/>
      <c r="AV16" s="126"/>
      <c r="AW16" s="126"/>
      <c r="AX16" s="126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4.25" thickBot="1" x14ac:dyDescent="0.3">
      <c r="A17" s="134"/>
      <c r="E17" s="138"/>
      <c r="F17" s="510" t="s">
        <v>272</v>
      </c>
      <c r="G17" s="511"/>
      <c r="H17" s="511"/>
      <c r="I17" s="511"/>
      <c r="J17" s="511"/>
      <c r="K17" s="511"/>
      <c r="L17" s="512">
        <v>0</v>
      </c>
      <c r="M17" s="512"/>
      <c r="N17" s="512"/>
      <c r="O17" s="512"/>
      <c r="P17" s="513"/>
      <c r="Q17" s="134"/>
      <c r="T17" s="138"/>
      <c r="U17" s="516" t="s">
        <v>270</v>
      </c>
      <c r="V17" s="517"/>
      <c r="W17" s="517"/>
      <c r="X17" s="517"/>
      <c r="Y17" s="517"/>
      <c r="Z17" s="517"/>
      <c r="AA17" s="518">
        <v>0</v>
      </c>
      <c r="AB17" s="518"/>
      <c r="AC17" s="518"/>
      <c r="AD17" s="518"/>
      <c r="AE17" s="519"/>
      <c r="AF17" s="93"/>
      <c r="AG17" s="111"/>
      <c r="AH17" s="111"/>
      <c r="AI17" s="111"/>
      <c r="AJ17" s="95"/>
      <c r="AK17" s="18"/>
      <c r="AN17" s="127"/>
      <c r="AO17" s="127"/>
      <c r="AP17" s="127"/>
      <c r="AQ17" s="127"/>
      <c r="AR17" s="127"/>
      <c r="AS17" s="127"/>
      <c r="AT17" s="126"/>
      <c r="AU17" s="126"/>
      <c r="AV17" s="126"/>
      <c r="AW17" s="126"/>
      <c r="AX17" s="126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5" x14ac:dyDescent="0.25">
      <c r="A18" s="134"/>
      <c r="E18" s="138"/>
      <c r="F18" s="520" t="s">
        <v>268</v>
      </c>
      <c r="G18" s="521"/>
      <c r="H18" s="521"/>
      <c r="I18" s="521"/>
      <c r="J18" s="521"/>
      <c r="K18" s="521"/>
      <c r="L18" s="512">
        <v>0</v>
      </c>
      <c r="M18" s="512"/>
      <c r="N18" s="512"/>
      <c r="O18" s="512"/>
      <c r="P18" s="513"/>
      <c r="Q18" s="134"/>
      <c r="T18" s="138"/>
      <c r="U18" s="446" t="s">
        <v>266</v>
      </c>
      <c r="V18" s="447"/>
      <c r="W18" s="447"/>
      <c r="X18" s="447"/>
      <c r="Y18" s="447"/>
      <c r="Z18" s="447"/>
      <c r="AA18" s="447"/>
      <c r="AB18" s="447"/>
      <c r="AC18" s="447"/>
      <c r="AD18" s="447"/>
      <c r="AE18" s="502"/>
      <c r="AF18" s="93"/>
      <c r="AG18" s="111"/>
      <c r="AH18" s="111"/>
      <c r="AI18" s="111"/>
      <c r="AJ18" s="95"/>
      <c r="AK18" s="18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5.75" thickBot="1" x14ac:dyDescent="0.3">
      <c r="A19" s="134"/>
      <c r="E19" s="138"/>
      <c r="F19" s="520" t="s">
        <v>269</v>
      </c>
      <c r="G19" s="521"/>
      <c r="H19" s="521"/>
      <c r="I19" s="521"/>
      <c r="J19" s="521"/>
      <c r="K19" s="521"/>
      <c r="L19" s="512">
        <v>0</v>
      </c>
      <c r="M19" s="512"/>
      <c r="N19" s="512"/>
      <c r="O19" s="512"/>
      <c r="P19" s="513"/>
      <c r="Q19" s="134"/>
      <c r="T19" s="138"/>
      <c r="U19" s="503"/>
      <c r="V19" s="504"/>
      <c r="W19" s="504"/>
      <c r="X19" s="504"/>
      <c r="Y19" s="504"/>
      <c r="Z19" s="504"/>
      <c r="AA19" s="504"/>
      <c r="AB19" s="504"/>
      <c r="AC19" s="504"/>
      <c r="AD19" s="504"/>
      <c r="AE19" s="505"/>
      <c r="AF19" s="93"/>
      <c r="AG19" s="111"/>
      <c r="AH19" s="111"/>
      <c r="AI19" s="111"/>
      <c r="AJ19" s="95"/>
      <c r="AK19" s="18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4.25" thickBot="1" x14ac:dyDescent="0.3">
      <c r="A20" s="139"/>
      <c r="B20" s="140"/>
      <c r="C20" s="140"/>
      <c r="D20" s="140"/>
      <c r="E20" s="141"/>
      <c r="F20" s="522" t="s">
        <v>263</v>
      </c>
      <c r="G20" s="523"/>
      <c r="H20" s="523"/>
      <c r="I20" s="523"/>
      <c r="J20" s="523"/>
      <c r="K20" s="523"/>
      <c r="L20" s="524">
        <v>0</v>
      </c>
      <c r="M20" s="524"/>
      <c r="N20" s="524"/>
      <c r="O20" s="524"/>
      <c r="P20" s="525"/>
      <c r="Q20" s="139"/>
      <c r="R20" s="140"/>
      <c r="S20" s="140"/>
      <c r="T20" s="141"/>
      <c r="U20" s="526" t="s">
        <v>271</v>
      </c>
      <c r="V20" s="527"/>
      <c r="W20" s="527"/>
      <c r="X20" s="527"/>
      <c r="Y20" s="527"/>
      <c r="Z20" s="527"/>
      <c r="AA20" s="528">
        <v>0</v>
      </c>
      <c r="AB20" s="528"/>
      <c r="AC20" s="528"/>
      <c r="AD20" s="528"/>
      <c r="AE20" s="529"/>
      <c r="AF20" s="108"/>
      <c r="AG20" s="109"/>
      <c r="AH20" s="109"/>
      <c r="AI20" s="109"/>
      <c r="AJ20" s="110"/>
      <c r="AK20" s="18"/>
      <c r="AN20" s="128"/>
      <c r="AO20" s="128"/>
      <c r="AP20" s="128"/>
      <c r="AQ20" s="128"/>
      <c r="AR20" s="128"/>
      <c r="AS20" s="128"/>
      <c r="AT20" s="114"/>
      <c r="AU20" s="114"/>
      <c r="AV20" s="114"/>
      <c r="AW20" s="114"/>
      <c r="AX20" s="114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5.25" customHeight="1" thickBot="1" x14ac:dyDescent="0.25">
      <c r="A21" s="425"/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7"/>
      <c r="AK21" s="18"/>
    </row>
    <row r="22" spans="1:62" ht="12" customHeight="1" x14ac:dyDescent="0.2">
      <c r="A22" s="406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 t="s">
        <v>207</v>
      </c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5"/>
      <c r="AK22" s="20"/>
    </row>
    <row r="23" spans="1:62" ht="12" customHeight="1" x14ac:dyDescent="0.2">
      <c r="A23" s="478" t="s">
        <v>208</v>
      </c>
      <c r="B23" s="479"/>
      <c r="C23" s="479"/>
      <c r="D23" s="479"/>
      <c r="E23" s="479"/>
      <c r="F23" s="479"/>
      <c r="G23" s="479"/>
      <c r="H23" s="479"/>
      <c r="I23" s="479"/>
      <c r="J23" s="479"/>
      <c r="K23" s="480"/>
      <c r="L23" s="484" t="s">
        <v>274</v>
      </c>
      <c r="M23" s="485"/>
      <c r="N23" s="485"/>
      <c r="O23" s="486"/>
      <c r="P23" s="478" t="s">
        <v>211</v>
      </c>
      <c r="Q23" s="479"/>
      <c r="R23" s="480"/>
      <c r="S23" s="478" t="s">
        <v>210</v>
      </c>
      <c r="T23" s="479"/>
      <c r="U23" s="480"/>
      <c r="V23" s="478" t="s">
        <v>212</v>
      </c>
      <c r="W23" s="479"/>
      <c r="X23" s="480"/>
      <c r="Y23" s="478" t="s">
        <v>213</v>
      </c>
      <c r="Z23" s="479"/>
      <c r="AA23" s="480"/>
      <c r="AB23" s="478" t="s">
        <v>214</v>
      </c>
      <c r="AC23" s="479"/>
      <c r="AD23" s="480"/>
      <c r="AE23" s="478" t="s">
        <v>215</v>
      </c>
      <c r="AF23" s="479"/>
      <c r="AG23" s="480"/>
      <c r="AH23" s="478" t="s">
        <v>216</v>
      </c>
      <c r="AI23" s="479"/>
      <c r="AJ23" s="480"/>
      <c r="AK23" s="18"/>
    </row>
    <row r="24" spans="1:62" ht="11.25" customHeight="1" x14ac:dyDescent="0.2">
      <c r="A24" s="481"/>
      <c r="B24" s="482"/>
      <c r="C24" s="482"/>
      <c r="D24" s="482"/>
      <c r="E24" s="482"/>
      <c r="F24" s="482"/>
      <c r="G24" s="482"/>
      <c r="H24" s="482"/>
      <c r="I24" s="482"/>
      <c r="J24" s="482"/>
      <c r="K24" s="483"/>
      <c r="L24" s="487"/>
      <c r="M24" s="488"/>
      <c r="N24" s="488"/>
      <c r="O24" s="489"/>
      <c r="P24" s="481"/>
      <c r="Q24" s="482"/>
      <c r="R24" s="483"/>
      <c r="S24" s="481"/>
      <c r="T24" s="482"/>
      <c r="U24" s="483"/>
      <c r="V24" s="481"/>
      <c r="W24" s="482"/>
      <c r="X24" s="483"/>
      <c r="Y24" s="481"/>
      <c r="Z24" s="482"/>
      <c r="AA24" s="483"/>
      <c r="AB24" s="481"/>
      <c r="AC24" s="482"/>
      <c r="AD24" s="483"/>
      <c r="AE24" s="481"/>
      <c r="AF24" s="482"/>
      <c r="AG24" s="483"/>
      <c r="AH24" s="481"/>
      <c r="AI24" s="482"/>
      <c r="AJ24" s="483"/>
      <c r="AK24" s="18"/>
    </row>
    <row r="25" spans="1:62" ht="12" customHeight="1" thickBot="1" x14ac:dyDescent="0.25">
      <c r="A25" s="481"/>
      <c r="B25" s="482"/>
      <c r="C25" s="482"/>
      <c r="D25" s="482"/>
      <c r="E25" s="482"/>
      <c r="F25" s="482"/>
      <c r="G25" s="482"/>
      <c r="H25" s="482"/>
      <c r="I25" s="482"/>
      <c r="J25" s="482"/>
      <c r="K25" s="483"/>
      <c r="L25" s="487"/>
      <c r="M25" s="488"/>
      <c r="N25" s="488"/>
      <c r="O25" s="489"/>
      <c r="P25" s="481"/>
      <c r="Q25" s="482"/>
      <c r="R25" s="483"/>
      <c r="S25" s="481"/>
      <c r="T25" s="482"/>
      <c r="U25" s="483"/>
      <c r="V25" s="481"/>
      <c r="W25" s="482"/>
      <c r="X25" s="483"/>
      <c r="Y25" s="481"/>
      <c r="Z25" s="482"/>
      <c r="AA25" s="483"/>
      <c r="AB25" s="481"/>
      <c r="AC25" s="482"/>
      <c r="AD25" s="483"/>
      <c r="AE25" s="481"/>
      <c r="AF25" s="482"/>
      <c r="AG25" s="483"/>
      <c r="AH25" s="481"/>
      <c r="AI25" s="482"/>
      <c r="AJ25" s="483"/>
      <c r="AK25" s="18"/>
    </row>
    <row r="26" spans="1:62" ht="12" customHeight="1" x14ac:dyDescent="0.2">
      <c r="A26" s="418" t="s">
        <v>209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20"/>
      <c r="L26" s="428" t="s">
        <v>5</v>
      </c>
      <c r="M26" s="429"/>
      <c r="N26" s="429"/>
      <c r="O26" s="430"/>
      <c r="P26" s="421">
        <v>0</v>
      </c>
      <c r="Q26" s="422"/>
      <c r="R26" s="423"/>
      <c r="S26" s="421">
        <v>0</v>
      </c>
      <c r="T26" s="422"/>
      <c r="U26" s="423"/>
      <c r="V26" s="421">
        <v>0</v>
      </c>
      <c r="W26" s="422"/>
      <c r="X26" s="423"/>
      <c r="Y26" s="431">
        <v>0</v>
      </c>
      <c r="Z26" s="419"/>
      <c r="AA26" s="420"/>
      <c r="AB26" s="421">
        <v>0</v>
      </c>
      <c r="AC26" s="422"/>
      <c r="AD26" s="423"/>
      <c r="AE26" s="421">
        <v>0</v>
      </c>
      <c r="AF26" s="422"/>
      <c r="AG26" s="423"/>
      <c r="AH26" s="421">
        <v>0</v>
      </c>
      <c r="AI26" s="422"/>
      <c r="AJ26" s="424"/>
      <c r="AK26" s="18"/>
    </row>
    <row r="27" spans="1:62" ht="12" customHeight="1" x14ac:dyDescent="0.2">
      <c r="A27" s="407"/>
      <c r="B27" s="408"/>
      <c r="C27" s="408"/>
      <c r="D27" s="408"/>
      <c r="E27" s="408"/>
      <c r="F27" s="408"/>
      <c r="G27" s="408"/>
      <c r="H27" s="408"/>
      <c r="I27" s="408"/>
      <c r="J27" s="408"/>
      <c r="K27" s="409"/>
      <c r="L27" s="410" t="s">
        <v>5</v>
      </c>
      <c r="M27" s="408"/>
      <c r="N27" s="408"/>
      <c r="O27" s="409"/>
      <c r="P27" s="411">
        <v>0</v>
      </c>
      <c r="Q27" s="412"/>
      <c r="R27" s="413"/>
      <c r="S27" s="411">
        <v>0</v>
      </c>
      <c r="T27" s="412"/>
      <c r="U27" s="413"/>
      <c r="V27" s="411">
        <v>0</v>
      </c>
      <c r="W27" s="412"/>
      <c r="X27" s="413"/>
      <c r="Y27" s="414">
        <v>0</v>
      </c>
      <c r="Z27" s="415"/>
      <c r="AA27" s="416"/>
      <c r="AB27" s="411">
        <v>0</v>
      </c>
      <c r="AC27" s="412"/>
      <c r="AD27" s="413"/>
      <c r="AE27" s="411">
        <v>0</v>
      </c>
      <c r="AF27" s="412"/>
      <c r="AG27" s="413"/>
      <c r="AH27" s="411">
        <v>0</v>
      </c>
      <c r="AI27" s="412"/>
      <c r="AJ27" s="417"/>
      <c r="AK27" s="18"/>
    </row>
    <row r="28" spans="1:62" ht="12" customHeight="1" x14ac:dyDescent="0.2">
      <c r="A28" s="407"/>
      <c r="B28" s="408"/>
      <c r="C28" s="408"/>
      <c r="D28" s="408"/>
      <c r="E28" s="408"/>
      <c r="F28" s="408"/>
      <c r="G28" s="408"/>
      <c r="H28" s="408"/>
      <c r="I28" s="408"/>
      <c r="J28" s="408"/>
      <c r="K28" s="409"/>
      <c r="L28" s="410" t="s">
        <v>5</v>
      </c>
      <c r="M28" s="408"/>
      <c r="N28" s="408"/>
      <c r="O28" s="409"/>
      <c r="P28" s="411">
        <v>0</v>
      </c>
      <c r="Q28" s="412"/>
      <c r="R28" s="413"/>
      <c r="S28" s="411">
        <v>0</v>
      </c>
      <c r="T28" s="412"/>
      <c r="U28" s="413"/>
      <c r="V28" s="411">
        <v>0</v>
      </c>
      <c r="W28" s="412"/>
      <c r="X28" s="413"/>
      <c r="Y28" s="414">
        <v>0</v>
      </c>
      <c r="Z28" s="415"/>
      <c r="AA28" s="416"/>
      <c r="AB28" s="411">
        <v>0</v>
      </c>
      <c r="AC28" s="412"/>
      <c r="AD28" s="413"/>
      <c r="AE28" s="411">
        <v>0</v>
      </c>
      <c r="AF28" s="412"/>
      <c r="AG28" s="413"/>
      <c r="AH28" s="411">
        <v>0</v>
      </c>
      <c r="AI28" s="412"/>
      <c r="AJ28" s="417"/>
      <c r="AK28" s="18"/>
    </row>
    <row r="29" spans="1:62" ht="12" customHeight="1" x14ac:dyDescent="0.2">
      <c r="A29" s="407"/>
      <c r="B29" s="408"/>
      <c r="C29" s="408"/>
      <c r="D29" s="408"/>
      <c r="E29" s="408"/>
      <c r="F29" s="408"/>
      <c r="G29" s="408"/>
      <c r="H29" s="408"/>
      <c r="I29" s="408"/>
      <c r="J29" s="408"/>
      <c r="K29" s="409"/>
      <c r="L29" s="410" t="s">
        <v>5</v>
      </c>
      <c r="M29" s="408"/>
      <c r="N29" s="408"/>
      <c r="O29" s="409"/>
      <c r="P29" s="411">
        <v>0</v>
      </c>
      <c r="Q29" s="412"/>
      <c r="R29" s="413"/>
      <c r="S29" s="411">
        <v>0</v>
      </c>
      <c r="T29" s="412"/>
      <c r="U29" s="413"/>
      <c r="V29" s="411">
        <v>0</v>
      </c>
      <c r="W29" s="412"/>
      <c r="X29" s="413"/>
      <c r="Y29" s="414">
        <v>0</v>
      </c>
      <c r="Z29" s="415"/>
      <c r="AA29" s="416"/>
      <c r="AB29" s="411">
        <v>0</v>
      </c>
      <c r="AC29" s="412"/>
      <c r="AD29" s="413"/>
      <c r="AE29" s="411">
        <v>0</v>
      </c>
      <c r="AF29" s="412"/>
      <c r="AG29" s="413"/>
      <c r="AH29" s="411">
        <v>0</v>
      </c>
      <c r="AI29" s="412"/>
      <c r="AJ29" s="417"/>
      <c r="AK29" s="18"/>
    </row>
    <row r="30" spans="1:62" ht="12" customHeight="1" x14ac:dyDescent="0.2">
      <c r="A30" s="407"/>
      <c r="B30" s="408"/>
      <c r="C30" s="408"/>
      <c r="D30" s="408"/>
      <c r="E30" s="408"/>
      <c r="F30" s="408"/>
      <c r="G30" s="408"/>
      <c r="H30" s="408"/>
      <c r="I30" s="408"/>
      <c r="J30" s="408"/>
      <c r="K30" s="409"/>
      <c r="L30" s="410" t="s">
        <v>5</v>
      </c>
      <c r="M30" s="408"/>
      <c r="N30" s="408"/>
      <c r="O30" s="409"/>
      <c r="P30" s="411">
        <v>0</v>
      </c>
      <c r="Q30" s="412"/>
      <c r="R30" s="413"/>
      <c r="S30" s="411">
        <v>0</v>
      </c>
      <c r="T30" s="412"/>
      <c r="U30" s="413"/>
      <c r="V30" s="411">
        <v>0</v>
      </c>
      <c r="W30" s="412"/>
      <c r="X30" s="413"/>
      <c r="Y30" s="414">
        <v>0</v>
      </c>
      <c r="Z30" s="415"/>
      <c r="AA30" s="416"/>
      <c r="AB30" s="411">
        <v>0</v>
      </c>
      <c r="AC30" s="412"/>
      <c r="AD30" s="413"/>
      <c r="AE30" s="411">
        <v>0</v>
      </c>
      <c r="AF30" s="412"/>
      <c r="AG30" s="413"/>
      <c r="AH30" s="411">
        <v>0</v>
      </c>
      <c r="AI30" s="412"/>
      <c r="AJ30" s="417"/>
      <c r="AK30" s="18"/>
    </row>
    <row r="31" spans="1:62" ht="12" customHeight="1" x14ac:dyDescent="0.2">
      <c r="A31" s="407"/>
      <c r="B31" s="408"/>
      <c r="C31" s="408"/>
      <c r="D31" s="408"/>
      <c r="E31" s="408"/>
      <c r="F31" s="408"/>
      <c r="G31" s="408"/>
      <c r="H31" s="408"/>
      <c r="I31" s="408"/>
      <c r="J31" s="408"/>
      <c r="K31" s="409"/>
      <c r="L31" s="410" t="s">
        <v>5</v>
      </c>
      <c r="M31" s="408"/>
      <c r="N31" s="408"/>
      <c r="O31" s="409"/>
      <c r="P31" s="411">
        <v>0</v>
      </c>
      <c r="Q31" s="412"/>
      <c r="R31" s="413"/>
      <c r="S31" s="411">
        <v>0</v>
      </c>
      <c r="T31" s="412"/>
      <c r="U31" s="413"/>
      <c r="V31" s="411">
        <v>0</v>
      </c>
      <c r="W31" s="412"/>
      <c r="X31" s="413"/>
      <c r="Y31" s="414">
        <v>0</v>
      </c>
      <c r="Z31" s="415"/>
      <c r="AA31" s="416"/>
      <c r="AB31" s="411">
        <v>0</v>
      </c>
      <c r="AC31" s="412"/>
      <c r="AD31" s="413"/>
      <c r="AE31" s="411">
        <v>0</v>
      </c>
      <c r="AF31" s="412"/>
      <c r="AG31" s="413"/>
      <c r="AH31" s="411">
        <v>0</v>
      </c>
      <c r="AI31" s="412"/>
      <c r="AJ31" s="417"/>
      <c r="AK31" s="37"/>
      <c r="AL31" s="38"/>
      <c r="AM31" s="39"/>
      <c r="AN31" s="39"/>
    </row>
    <row r="32" spans="1:62" ht="12" customHeight="1" x14ac:dyDescent="0.2">
      <c r="A32" s="407"/>
      <c r="B32" s="408"/>
      <c r="C32" s="408"/>
      <c r="D32" s="408"/>
      <c r="E32" s="408"/>
      <c r="F32" s="408"/>
      <c r="G32" s="408"/>
      <c r="H32" s="408"/>
      <c r="I32" s="408"/>
      <c r="J32" s="408"/>
      <c r="K32" s="409"/>
      <c r="L32" s="410" t="s">
        <v>5</v>
      </c>
      <c r="M32" s="408"/>
      <c r="N32" s="408"/>
      <c r="O32" s="409"/>
      <c r="P32" s="411">
        <v>0</v>
      </c>
      <c r="Q32" s="412"/>
      <c r="R32" s="413"/>
      <c r="S32" s="411">
        <v>0</v>
      </c>
      <c r="T32" s="412"/>
      <c r="U32" s="413"/>
      <c r="V32" s="411">
        <v>0</v>
      </c>
      <c r="W32" s="412"/>
      <c r="X32" s="413"/>
      <c r="Y32" s="414">
        <v>0</v>
      </c>
      <c r="Z32" s="415"/>
      <c r="AA32" s="416"/>
      <c r="AB32" s="411">
        <v>0</v>
      </c>
      <c r="AC32" s="412"/>
      <c r="AD32" s="413"/>
      <c r="AE32" s="411">
        <v>0</v>
      </c>
      <c r="AF32" s="412"/>
      <c r="AG32" s="413"/>
      <c r="AH32" s="411">
        <v>0</v>
      </c>
      <c r="AI32" s="412"/>
      <c r="AJ32" s="417"/>
      <c r="AK32" s="37"/>
      <c r="AL32" s="38"/>
      <c r="AZ32" s="71"/>
      <c r="BA32" s="71"/>
    </row>
    <row r="33" spans="1:53" ht="12" customHeight="1" x14ac:dyDescent="0.2">
      <c r="A33" s="407"/>
      <c r="B33" s="408"/>
      <c r="C33" s="408"/>
      <c r="D33" s="408"/>
      <c r="E33" s="408"/>
      <c r="F33" s="408"/>
      <c r="G33" s="408"/>
      <c r="H33" s="408"/>
      <c r="I33" s="408"/>
      <c r="J33" s="408"/>
      <c r="K33" s="409"/>
      <c r="L33" s="410" t="s">
        <v>5</v>
      </c>
      <c r="M33" s="408"/>
      <c r="N33" s="408"/>
      <c r="O33" s="409"/>
      <c r="P33" s="411">
        <v>0</v>
      </c>
      <c r="Q33" s="412"/>
      <c r="R33" s="413"/>
      <c r="S33" s="411">
        <v>0</v>
      </c>
      <c r="T33" s="412"/>
      <c r="U33" s="413"/>
      <c r="V33" s="411">
        <v>0</v>
      </c>
      <c r="W33" s="412"/>
      <c r="X33" s="413"/>
      <c r="Y33" s="414">
        <v>0</v>
      </c>
      <c r="Z33" s="415"/>
      <c r="AA33" s="416"/>
      <c r="AB33" s="411">
        <v>0</v>
      </c>
      <c r="AC33" s="412"/>
      <c r="AD33" s="413"/>
      <c r="AE33" s="411">
        <v>0</v>
      </c>
      <c r="AF33" s="412"/>
      <c r="AG33" s="413"/>
      <c r="AH33" s="411">
        <v>0</v>
      </c>
      <c r="AI33" s="412"/>
      <c r="AJ33" s="417"/>
      <c r="AK33" s="37"/>
      <c r="AL33" s="38"/>
      <c r="AZ33" s="71"/>
      <c r="BA33" s="71"/>
    </row>
    <row r="34" spans="1:53" ht="12" customHeight="1" x14ac:dyDescent="0.2">
      <c r="A34" s="407"/>
      <c r="B34" s="408"/>
      <c r="C34" s="408"/>
      <c r="D34" s="408"/>
      <c r="E34" s="408"/>
      <c r="F34" s="408"/>
      <c r="G34" s="408"/>
      <c r="H34" s="408"/>
      <c r="I34" s="408"/>
      <c r="J34" s="408"/>
      <c r="K34" s="409"/>
      <c r="L34" s="410" t="s">
        <v>5</v>
      </c>
      <c r="M34" s="408"/>
      <c r="N34" s="408"/>
      <c r="O34" s="409"/>
      <c r="P34" s="411">
        <v>0</v>
      </c>
      <c r="Q34" s="412"/>
      <c r="R34" s="413"/>
      <c r="S34" s="411">
        <v>0</v>
      </c>
      <c r="T34" s="412"/>
      <c r="U34" s="413"/>
      <c r="V34" s="411">
        <v>0</v>
      </c>
      <c r="W34" s="412"/>
      <c r="X34" s="413"/>
      <c r="Y34" s="414">
        <v>0</v>
      </c>
      <c r="Z34" s="415"/>
      <c r="AA34" s="416"/>
      <c r="AB34" s="411">
        <v>0</v>
      </c>
      <c r="AC34" s="412"/>
      <c r="AD34" s="413"/>
      <c r="AE34" s="411">
        <v>0</v>
      </c>
      <c r="AF34" s="412"/>
      <c r="AG34" s="413"/>
      <c r="AH34" s="411">
        <v>0</v>
      </c>
      <c r="AI34" s="412"/>
      <c r="AJ34" s="417"/>
      <c r="AK34" s="37"/>
      <c r="AL34" s="38"/>
      <c r="AM34" s="39"/>
      <c r="AN34" s="39"/>
    </row>
    <row r="35" spans="1:53" ht="12" customHeight="1" x14ac:dyDescent="0.2">
      <c r="A35" s="407"/>
      <c r="B35" s="408"/>
      <c r="C35" s="408"/>
      <c r="D35" s="408"/>
      <c r="E35" s="408"/>
      <c r="F35" s="408"/>
      <c r="G35" s="408"/>
      <c r="H35" s="408"/>
      <c r="I35" s="408"/>
      <c r="J35" s="408"/>
      <c r="K35" s="409"/>
      <c r="L35" s="410" t="s">
        <v>5</v>
      </c>
      <c r="M35" s="408"/>
      <c r="N35" s="408"/>
      <c r="O35" s="409"/>
      <c r="P35" s="411">
        <v>0</v>
      </c>
      <c r="Q35" s="412"/>
      <c r="R35" s="413"/>
      <c r="S35" s="411">
        <v>0</v>
      </c>
      <c r="T35" s="412"/>
      <c r="U35" s="413"/>
      <c r="V35" s="411">
        <v>0</v>
      </c>
      <c r="W35" s="412"/>
      <c r="X35" s="413"/>
      <c r="Y35" s="414">
        <v>0</v>
      </c>
      <c r="Z35" s="415"/>
      <c r="AA35" s="416"/>
      <c r="AB35" s="411">
        <v>0</v>
      </c>
      <c r="AC35" s="412"/>
      <c r="AD35" s="413"/>
      <c r="AE35" s="411">
        <v>0</v>
      </c>
      <c r="AF35" s="412"/>
      <c r="AG35" s="413"/>
      <c r="AH35" s="411">
        <v>0</v>
      </c>
      <c r="AI35" s="412"/>
      <c r="AJ35" s="417"/>
      <c r="AK35" s="37"/>
      <c r="AL35" s="38"/>
      <c r="AM35" s="39"/>
      <c r="AN35" s="39"/>
    </row>
    <row r="36" spans="1:53" ht="12" customHeight="1" x14ac:dyDescent="0.2">
      <c r="A36" s="407"/>
      <c r="B36" s="408"/>
      <c r="C36" s="408"/>
      <c r="D36" s="408"/>
      <c r="E36" s="408"/>
      <c r="F36" s="408"/>
      <c r="G36" s="408"/>
      <c r="H36" s="408"/>
      <c r="I36" s="408"/>
      <c r="J36" s="408"/>
      <c r="K36" s="409"/>
      <c r="L36" s="410" t="s">
        <v>5</v>
      </c>
      <c r="M36" s="408"/>
      <c r="N36" s="408"/>
      <c r="O36" s="409"/>
      <c r="P36" s="411">
        <v>0</v>
      </c>
      <c r="Q36" s="412"/>
      <c r="R36" s="413"/>
      <c r="S36" s="411">
        <v>0</v>
      </c>
      <c r="T36" s="412"/>
      <c r="U36" s="413"/>
      <c r="V36" s="411">
        <v>0</v>
      </c>
      <c r="W36" s="412"/>
      <c r="X36" s="413"/>
      <c r="Y36" s="414">
        <v>0</v>
      </c>
      <c r="Z36" s="415"/>
      <c r="AA36" s="416"/>
      <c r="AB36" s="411">
        <v>0</v>
      </c>
      <c r="AC36" s="412"/>
      <c r="AD36" s="413"/>
      <c r="AE36" s="411">
        <v>0</v>
      </c>
      <c r="AF36" s="412"/>
      <c r="AG36" s="413"/>
      <c r="AH36" s="411">
        <v>0</v>
      </c>
      <c r="AI36" s="412"/>
      <c r="AJ36" s="417"/>
      <c r="AK36" s="37"/>
      <c r="AL36" s="38"/>
      <c r="AM36" s="39"/>
      <c r="AN36" s="39"/>
    </row>
    <row r="37" spans="1:53" s="39" customFormat="1" ht="12" x14ac:dyDescent="0.2">
      <c r="A37" s="407"/>
      <c r="B37" s="408"/>
      <c r="C37" s="408"/>
      <c r="D37" s="408"/>
      <c r="E37" s="408"/>
      <c r="F37" s="408"/>
      <c r="G37" s="408"/>
      <c r="H37" s="408"/>
      <c r="I37" s="408"/>
      <c r="J37" s="408"/>
      <c r="K37" s="409"/>
      <c r="L37" s="410" t="s">
        <v>5</v>
      </c>
      <c r="M37" s="408"/>
      <c r="N37" s="408"/>
      <c r="O37" s="409"/>
      <c r="P37" s="411">
        <v>0</v>
      </c>
      <c r="Q37" s="412"/>
      <c r="R37" s="413"/>
      <c r="S37" s="411">
        <v>0</v>
      </c>
      <c r="T37" s="412"/>
      <c r="U37" s="413"/>
      <c r="V37" s="411">
        <v>0</v>
      </c>
      <c r="W37" s="412"/>
      <c r="X37" s="413"/>
      <c r="Y37" s="414">
        <v>0</v>
      </c>
      <c r="Z37" s="415"/>
      <c r="AA37" s="416"/>
      <c r="AB37" s="411">
        <v>0</v>
      </c>
      <c r="AC37" s="412"/>
      <c r="AD37" s="413"/>
      <c r="AE37" s="411">
        <v>0</v>
      </c>
      <c r="AF37" s="412"/>
      <c r="AG37" s="413"/>
      <c r="AH37" s="411">
        <v>0</v>
      </c>
      <c r="AI37" s="412"/>
      <c r="AJ37" s="417"/>
      <c r="AK37" s="37"/>
      <c r="AL37" s="38"/>
    </row>
    <row r="38" spans="1:53" s="39" customFormat="1" ht="12" x14ac:dyDescent="0.2">
      <c r="A38" s="407"/>
      <c r="B38" s="408"/>
      <c r="C38" s="408"/>
      <c r="D38" s="408"/>
      <c r="E38" s="408"/>
      <c r="F38" s="408"/>
      <c r="G38" s="408"/>
      <c r="H38" s="408"/>
      <c r="I38" s="408"/>
      <c r="J38" s="408"/>
      <c r="K38" s="409"/>
      <c r="L38" s="410" t="s">
        <v>5</v>
      </c>
      <c r="M38" s="408"/>
      <c r="N38" s="408"/>
      <c r="O38" s="409"/>
      <c r="P38" s="411">
        <v>0</v>
      </c>
      <c r="Q38" s="412"/>
      <c r="R38" s="413"/>
      <c r="S38" s="411">
        <v>0</v>
      </c>
      <c r="T38" s="412"/>
      <c r="U38" s="413"/>
      <c r="V38" s="411">
        <v>0</v>
      </c>
      <c r="W38" s="412"/>
      <c r="X38" s="413"/>
      <c r="Y38" s="414">
        <v>0</v>
      </c>
      <c r="Z38" s="415"/>
      <c r="AA38" s="416"/>
      <c r="AB38" s="411">
        <v>0</v>
      </c>
      <c r="AC38" s="412"/>
      <c r="AD38" s="413"/>
      <c r="AE38" s="411">
        <v>0</v>
      </c>
      <c r="AF38" s="412"/>
      <c r="AG38" s="413"/>
      <c r="AH38" s="411">
        <v>0</v>
      </c>
      <c r="AI38" s="412"/>
      <c r="AJ38" s="417"/>
      <c r="AK38" s="37"/>
      <c r="AL38" s="40"/>
    </row>
    <row r="39" spans="1:53" s="39" customFormat="1" ht="12" x14ac:dyDescent="0.2">
      <c r="A39" s="407"/>
      <c r="B39" s="408"/>
      <c r="C39" s="408"/>
      <c r="D39" s="408"/>
      <c r="E39" s="408"/>
      <c r="F39" s="408"/>
      <c r="G39" s="408"/>
      <c r="H39" s="408"/>
      <c r="I39" s="408"/>
      <c r="J39" s="408"/>
      <c r="K39" s="409"/>
      <c r="L39" s="410" t="s">
        <v>5</v>
      </c>
      <c r="M39" s="408"/>
      <c r="N39" s="408"/>
      <c r="O39" s="409"/>
      <c r="P39" s="411">
        <v>0</v>
      </c>
      <c r="Q39" s="412"/>
      <c r="R39" s="413"/>
      <c r="S39" s="411">
        <v>0</v>
      </c>
      <c r="T39" s="412"/>
      <c r="U39" s="413"/>
      <c r="V39" s="411">
        <v>0</v>
      </c>
      <c r="W39" s="412"/>
      <c r="X39" s="413"/>
      <c r="Y39" s="414">
        <v>0</v>
      </c>
      <c r="Z39" s="415"/>
      <c r="AA39" s="416"/>
      <c r="AB39" s="411">
        <v>0</v>
      </c>
      <c r="AC39" s="412"/>
      <c r="AD39" s="413"/>
      <c r="AE39" s="411">
        <v>0</v>
      </c>
      <c r="AF39" s="412"/>
      <c r="AG39" s="413"/>
      <c r="AH39" s="411">
        <v>0</v>
      </c>
      <c r="AI39" s="412"/>
      <c r="AJ39" s="417"/>
      <c r="AK39" s="37"/>
      <c r="AL39" s="38"/>
    </row>
    <row r="40" spans="1:53" s="39" customFormat="1" ht="12" x14ac:dyDescent="0.2">
      <c r="A40" s="407"/>
      <c r="B40" s="408"/>
      <c r="C40" s="408"/>
      <c r="D40" s="408"/>
      <c r="E40" s="408"/>
      <c r="F40" s="408"/>
      <c r="G40" s="408"/>
      <c r="H40" s="408"/>
      <c r="I40" s="408"/>
      <c r="J40" s="408"/>
      <c r="K40" s="409"/>
      <c r="L40" s="400" t="s">
        <v>5</v>
      </c>
      <c r="M40" s="400"/>
      <c r="N40" s="400"/>
      <c r="O40" s="400"/>
      <c r="P40" s="401">
        <v>0</v>
      </c>
      <c r="Q40" s="401"/>
      <c r="R40" s="401"/>
      <c r="S40" s="401">
        <v>0</v>
      </c>
      <c r="T40" s="401"/>
      <c r="U40" s="401"/>
      <c r="V40" s="401">
        <v>0</v>
      </c>
      <c r="W40" s="401"/>
      <c r="X40" s="401"/>
      <c r="Y40" s="402">
        <v>0</v>
      </c>
      <c r="Z40" s="402"/>
      <c r="AA40" s="402"/>
      <c r="AB40" s="401">
        <v>0</v>
      </c>
      <c r="AC40" s="401"/>
      <c r="AD40" s="401"/>
      <c r="AE40" s="401">
        <v>0</v>
      </c>
      <c r="AF40" s="401"/>
      <c r="AG40" s="401"/>
      <c r="AH40" s="401">
        <v>0</v>
      </c>
      <c r="AI40" s="401"/>
      <c r="AJ40" s="403"/>
      <c r="AK40" s="37"/>
      <c r="AL40" s="38"/>
      <c r="AM40" s="41"/>
      <c r="AN40" s="41"/>
      <c r="AO40" s="41"/>
      <c r="AP40" s="41"/>
    </row>
    <row r="41" spans="1:53" s="39" customFormat="1" ht="12" x14ac:dyDescent="0.2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9"/>
      <c r="L41" s="400" t="s">
        <v>5</v>
      </c>
      <c r="M41" s="400"/>
      <c r="N41" s="400"/>
      <c r="O41" s="400"/>
      <c r="P41" s="401">
        <v>0</v>
      </c>
      <c r="Q41" s="401"/>
      <c r="R41" s="401"/>
      <c r="S41" s="401">
        <v>0</v>
      </c>
      <c r="T41" s="401"/>
      <c r="U41" s="401"/>
      <c r="V41" s="401">
        <v>0</v>
      </c>
      <c r="W41" s="401"/>
      <c r="X41" s="401"/>
      <c r="Y41" s="402">
        <v>0</v>
      </c>
      <c r="Z41" s="402"/>
      <c r="AA41" s="402"/>
      <c r="AB41" s="401">
        <v>0</v>
      </c>
      <c r="AC41" s="401"/>
      <c r="AD41" s="401"/>
      <c r="AE41" s="401">
        <v>0</v>
      </c>
      <c r="AF41" s="401"/>
      <c r="AG41" s="401"/>
      <c r="AH41" s="401">
        <v>0</v>
      </c>
      <c r="AI41" s="401"/>
      <c r="AJ41" s="403"/>
      <c r="AK41" s="37"/>
      <c r="AL41" s="38"/>
      <c r="AM41" s="42"/>
      <c r="AN41" s="42"/>
      <c r="AO41" s="42"/>
      <c r="AP41" s="42"/>
    </row>
    <row r="42" spans="1:53" s="39" customFormat="1" ht="12" x14ac:dyDescent="0.2">
      <c r="A42" s="407"/>
      <c r="B42" s="408"/>
      <c r="C42" s="408"/>
      <c r="D42" s="408"/>
      <c r="E42" s="408"/>
      <c r="F42" s="408"/>
      <c r="G42" s="408"/>
      <c r="H42" s="408"/>
      <c r="I42" s="408"/>
      <c r="J42" s="408"/>
      <c r="K42" s="409"/>
      <c r="L42" s="400" t="s">
        <v>5</v>
      </c>
      <c r="M42" s="400"/>
      <c r="N42" s="400"/>
      <c r="O42" s="400"/>
      <c r="P42" s="401">
        <v>0</v>
      </c>
      <c r="Q42" s="401"/>
      <c r="R42" s="401"/>
      <c r="S42" s="401">
        <v>0</v>
      </c>
      <c r="T42" s="401"/>
      <c r="U42" s="401"/>
      <c r="V42" s="401">
        <v>0</v>
      </c>
      <c r="W42" s="401"/>
      <c r="X42" s="401"/>
      <c r="Y42" s="402">
        <v>0</v>
      </c>
      <c r="Z42" s="402"/>
      <c r="AA42" s="402"/>
      <c r="AB42" s="401">
        <v>0</v>
      </c>
      <c r="AC42" s="401"/>
      <c r="AD42" s="401"/>
      <c r="AE42" s="401">
        <v>0</v>
      </c>
      <c r="AF42" s="401"/>
      <c r="AG42" s="401"/>
      <c r="AH42" s="401">
        <v>0</v>
      </c>
      <c r="AI42" s="401"/>
      <c r="AJ42" s="403"/>
      <c r="AK42" s="37"/>
      <c r="AL42" s="43"/>
      <c r="AM42" s="43"/>
      <c r="AN42" s="43"/>
      <c r="AO42" s="43"/>
      <c r="AP42" s="43"/>
      <c r="AQ42" s="43"/>
      <c r="AR42" s="43"/>
    </row>
    <row r="43" spans="1:53" s="39" customFormat="1" ht="12" x14ac:dyDescent="0.2">
      <c r="A43" s="399"/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 t="s">
        <v>5</v>
      </c>
      <c r="M43" s="400"/>
      <c r="N43" s="400"/>
      <c r="O43" s="400"/>
      <c r="P43" s="401">
        <v>0</v>
      </c>
      <c r="Q43" s="401"/>
      <c r="R43" s="401"/>
      <c r="S43" s="401">
        <v>0</v>
      </c>
      <c r="T43" s="401"/>
      <c r="U43" s="401"/>
      <c r="V43" s="401">
        <v>0</v>
      </c>
      <c r="W43" s="401"/>
      <c r="X43" s="401"/>
      <c r="Y43" s="402">
        <v>0</v>
      </c>
      <c r="Z43" s="402"/>
      <c r="AA43" s="402"/>
      <c r="AB43" s="401">
        <v>0</v>
      </c>
      <c r="AC43" s="401"/>
      <c r="AD43" s="401"/>
      <c r="AE43" s="401">
        <v>0</v>
      </c>
      <c r="AF43" s="401"/>
      <c r="AG43" s="401"/>
      <c r="AH43" s="401">
        <v>0</v>
      </c>
      <c r="AI43" s="401"/>
      <c r="AJ43" s="403"/>
      <c r="AK43" s="37"/>
      <c r="AL43" s="43"/>
      <c r="AM43" s="43"/>
      <c r="AN43" s="43"/>
      <c r="AO43" s="43"/>
      <c r="AP43" s="43"/>
      <c r="AQ43" s="43"/>
      <c r="AR43" s="43"/>
    </row>
    <row r="44" spans="1:53" s="39" customFormat="1" ht="12" x14ac:dyDescent="0.2">
      <c r="A44" s="399"/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 t="s">
        <v>5</v>
      </c>
      <c r="M44" s="400"/>
      <c r="N44" s="400"/>
      <c r="O44" s="400"/>
      <c r="P44" s="401">
        <v>0</v>
      </c>
      <c r="Q44" s="401"/>
      <c r="R44" s="401"/>
      <c r="S44" s="401">
        <v>0</v>
      </c>
      <c r="T44" s="401"/>
      <c r="U44" s="401"/>
      <c r="V44" s="401">
        <v>0</v>
      </c>
      <c r="W44" s="401"/>
      <c r="X44" s="401"/>
      <c r="Y44" s="402">
        <v>0</v>
      </c>
      <c r="Z44" s="402"/>
      <c r="AA44" s="402"/>
      <c r="AB44" s="401">
        <v>0</v>
      </c>
      <c r="AC44" s="401"/>
      <c r="AD44" s="401"/>
      <c r="AE44" s="401">
        <v>0</v>
      </c>
      <c r="AF44" s="401"/>
      <c r="AG44" s="401"/>
      <c r="AH44" s="401">
        <v>0</v>
      </c>
      <c r="AI44" s="401"/>
      <c r="AJ44" s="403"/>
      <c r="AK44" s="37"/>
      <c r="AL44" s="43"/>
      <c r="AM44" s="43"/>
      <c r="AN44" s="43"/>
      <c r="AO44" s="43"/>
      <c r="AP44" s="43"/>
      <c r="AQ44" s="43"/>
      <c r="AR44" s="43"/>
    </row>
    <row r="45" spans="1:53" s="39" customFormat="1" ht="12" x14ac:dyDescent="0.2">
      <c r="A45" s="399"/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 t="s">
        <v>5</v>
      </c>
      <c r="M45" s="400"/>
      <c r="N45" s="400"/>
      <c r="O45" s="400"/>
      <c r="P45" s="401">
        <v>0</v>
      </c>
      <c r="Q45" s="401"/>
      <c r="R45" s="401"/>
      <c r="S45" s="401">
        <v>0</v>
      </c>
      <c r="T45" s="401"/>
      <c r="U45" s="401"/>
      <c r="V45" s="401">
        <v>0</v>
      </c>
      <c r="W45" s="401"/>
      <c r="X45" s="401"/>
      <c r="Y45" s="402">
        <v>0</v>
      </c>
      <c r="Z45" s="402"/>
      <c r="AA45" s="402"/>
      <c r="AB45" s="401">
        <v>0</v>
      </c>
      <c r="AC45" s="401"/>
      <c r="AD45" s="401"/>
      <c r="AE45" s="401">
        <v>0</v>
      </c>
      <c r="AF45" s="401"/>
      <c r="AG45" s="401"/>
      <c r="AH45" s="401">
        <v>0</v>
      </c>
      <c r="AI45" s="401"/>
      <c r="AJ45" s="403"/>
      <c r="AK45" s="37"/>
      <c r="AL45" s="43"/>
      <c r="AM45" s="43"/>
      <c r="AN45" s="43"/>
      <c r="AO45" s="43"/>
      <c r="AP45" s="43"/>
      <c r="AQ45" s="43"/>
      <c r="AR45" s="43"/>
    </row>
    <row r="46" spans="1:53" s="39" customFormat="1" ht="12" x14ac:dyDescent="0.2">
      <c r="A46" s="399"/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 t="s">
        <v>5</v>
      </c>
      <c r="M46" s="400"/>
      <c r="N46" s="400"/>
      <c r="O46" s="400"/>
      <c r="P46" s="401">
        <v>0</v>
      </c>
      <c r="Q46" s="401"/>
      <c r="R46" s="401"/>
      <c r="S46" s="401">
        <v>0</v>
      </c>
      <c r="T46" s="401"/>
      <c r="U46" s="401"/>
      <c r="V46" s="401">
        <v>0</v>
      </c>
      <c r="W46" s="401"/>
      <c r="X46" s="401"/>
      <c r="Y46" s="402">
        <v>0</v>
      </c>
      <c r="Z46" s="402"/>
      <c r="AA46" s="402"/>
      <c r="AB46" s="401">
        <v>0</v>
      </c>
      <c r="AC46" s="401"/>
      <c r="AD46" s="401"/>
      <c r="AE46" s="401">
        <v>0</v>
      </c>
      <c r="AF46" s="401"/>
      <c r="AG46" s="401"/>
      <c r="AH46" s="401">
        <v>0</v>
      </c>
      <c r="AI46" s="401"/>
      <c r="AJ46" s="403"/>
      <c r="AK46" s="37"/>
      <c r="AL46" s="43"/>
      <c r="AM46" s="43"/>
      <c r="AN46" s="43"/>
      <c r="AO46" s="43"/>
      <c r="AP46" s="43"/>
      <c r="AQ46" s="43"/>
      <c r="AR46" s="43"/>
    </row>
    <row r="47" spans="1:53" ht="12" customHeight="1" x14ac:dyDescent="0.2">
      <c r="A47" s="399"/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 t="s">
        <v>5</v>
      </c>
      <c r="M47" s="400"/>
      <c r="N47" s="400"/>
      <c r="O47" s="400"/>
      <c r="P47" s="401">
        <v>0</v>
      </c>
      <c r="Q47" s="401"/>
      <c r="R47" s="401"/>
      <c r="S47" s="401">
        <v>0</v>
      </c>
      <c r="T47" s="401"/>
      <c r="U47" s="401"/>
      <c r="V47" s="401">
        <v>0</v>
      </c>
      <c r="W47" s="401"/>
      <c r="X47" s="401"/>
      <c r="Y47" s="402">
        <v>0</v>
      </c>
      <c r="Z47" s="402"/>
      <c r="AA47" s="402"/>
      <c r="AB47" s="401">
        <v>0</v>
      </c>
      <c r="AC47" s="401"/>
      <c r="AD47" s="401"/>
      <c r="AE47" s="401">
        <v>0</v>
      </c>
      <c r="AF47" s="401"/>
      <c r="AG47" s="401"/>
      <c r="AH47" s="401">
        <v>0</v>
      </c>
      <c r="AI47" s="401"/>
      <c r="AJ47" s="403"/>
      <c r="AK47" s="18"/>
    </row>
    <row r="48" spans="1:53" ht="12.75" customHeight="1" x14ac:dyDescent="0.2">
      <c r="A48" s="399"/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 t="s">
        <v>5</v>
      </c>
      <c r="M48" s="400"/>
      <c r="N48" s="400"/>
      <c r="O48" s="400"/>
      <c r="P48" s="401">
        <v>0</v>
      </c>
      <c r="Q48" s="401"/>
      <c r="R48" s="401"/>
      <c r="S48" s="401">
        <v>0</v>
      </c>
      <c r="T48" s="401"/>
      <c r="U48" s="401"/>
      <c r="V48" s="401">
        <v>0</v>
      </c>
      <c r="W48" s="401"/>
      <c r="X48" s="401"/>
      <c r="Y48" s="402">
        <v>0</v>
      </c>
      <c r="Z48" s="402"/>
      <c r="AA48" s="402"/>
      <c r="AB48" s="401">
        <v>0</v>
      </c>
      <c r="AC48" s="401"/>
      <c r="AD48" s="401"/>
      <c r="AE48" s="401">
        <v>0</v>
      </c>
      <c r="AF48" s="401"/>
      <c r="AG48" s="401"/>
      <c r="AH48" s="401">
        <v>0</v>
      </c>
      <c r="AI48" s="401"/>
      <c r="AJ48" s="403"/>
      <c r="AK48" s="18"/>
    </row>
    <row r="49" spans="1:55" ht="12" x14ac:dyDescent="0.2">
      <c r="A49" s="399"/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 t="s">
        <v>5</v>
      </c>
      <c r="M49" s="400"/>
      <c r="N49" s="400"/>
      <c r="O49" s="400"/>
      <c r="P49" s="401">
        <v>0</v>
      </c>
      <c r="Q49" s="401"/>
      <c r="R49" s="401"/>
      <c r="S49" s="401">
        <v>0</v>
      </c>
      <c r="T49" s="401"/>
      <c r="U49" s="401"/>
      <c r="V49" s="401">
        <v>0</v>
      </c>
      <c r="W49" s="401"/>
      <c r="X49" s="401"/>
      <c r="Y49" s="402">
        <v>0</v>
      </c>
      <c r="Z49" s="402"/>
      <c r="AA49" s="402"/>
      <c r="AB49" s="401">
        <v>0</v>
      </c>
      <c r="AC49" s="401"/>
      <c r="AD49" s="401"/>
      <c r="AE49" s="401">
        <v>0</v>
      </c>
      <c r="AF49" s="401"/>
      <c r="AG49" s="401"/>
      <c r="AH49" s="401">
        <v>0</v>
      </c>
      <c r="AI49" s="401"/>
      <c r="AJ49" s="403"/>
      <c r="AK49" s="18"/>
    </row>
    <row r="50" spans="1:55" ht="12" x14ac:dyDescent="0.2">
      <c r="A50" s="399"/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 t="s">
        <v>5</v>
      </c>
      <c r="M50" s="400"/>
      <c r="N50" s="400"/>
      <c r="O50" s="400"/>
      <c r="P50" s="401">
        <v>0</v>
      </c>
      <c r="Q50" s="401"/>
      <c r="R50" s="401"/>
      <c r="S50" s="401">
        <v>0</v>
      </c>
      <c r="T50" s="401"/>
      <c r="U50" s="401"/>
      <c r="V50" s="401">
        <v>0</v>
      </c>
      <c r="W50" s="401"/>
      <c r="X50" s="401"/>
      <c r="Y50" s="402">
        <v>0</v>
      </c>
      <c r="Z50" s="402"/>
      <c r="AA50" s="402"/>
      <c r="AB50" s="401">
        <v>0</v>
      </c>
      <c r="AC50" s="401"/>
      <c r="AD50" s="401"/>
      <c r="AE50" s="401">
        <v>0</v>
      </c>
      <c r="AF50" s="401"/>
      <c r="AG50" s="401"/>
      <c r="AH50" s="401">
        <v>0</v>
      </c>
      <c r="AI50" s="401"/>
      <c r="AJ50" s="403"/>
      <c r="AK50" s="18"/>
    </row>
    <row r="51" spans="1:55" ht="12.75" thickBot="1" x14ac:dyDescent="0.25">
      <c r="A51" s="497"/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 t="s">
        <v>5</v>
      </c>
      <c r="M51" s="498"/>
      <c r="N51" s="498"/>
      <c r="O51" s="498"/>
      <c r="P51" s="499">
        <v>0</v>
      </c>
      <c r="Q51" s="499"/>
      <c r="R51" s="499"/>
      <c r="S51" s="499">
        <v>0</v>
      </c>
      <c r="T51" s="499"/>
      <c r="U51" s="499"/>
      <c r="V51" s="499">
        <v>0</v>
      </c>
      <c r="W51" s="499"/>
      <c r="X51" s="499"/>
      <c r="Y51" s="500">
        <v>0</v>
      </c>
      <c r="Z51" s="500"/>
      <c r="AA51" s="500"/>
      <c r="AB51" s="499">
        <v>0</v>
      </c>
      <c r="AC51" s="499"/>
      <c r="AD51" s="499"/>
      <c r="AE51" s="499">
        <v>0</v>
      </c>
      <c r="AF51" s="499"/>
      <c r="AG51" s="499"/>
      <c r="AH51" s="499">
        <v>0</v>
      </c>
      <c r="AI51" s="499"/>
      <c r="AJ51" s="501"/>
      <c r="AK51" s="18"/>
    </row>
    <row r="52" spans="1:55" ht="12.75" thickBot="1" x14ac:dyDescent="0.25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18"/>
    </row>
    <row r="53" spans="1:55" ht="3.75" customHeight="1" thickBot="1" x14ac:dyDescent="0.25">
      <c r="A53" s="446"/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9"/>
      <c r="AK53" s="18"/>
      <c r="AL53" s="8"/>
    </row>
    <row r="54" spans="1:55" ht="12" customHeight="1" x14ac:dyDescent="0.2">
      <c r="A54" s="300" t="s">
        <v>60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2"/>
      <c r="O54" s="450" t="str">
        <f>+A!O57</f>
        <v>SolarTestLab</v>
      </c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1"/>
      <c r="AJ54" s="452"/>
      <c r="AK54" s="18"/>
    </row>
    <row r="55" spans="1:55" ht="12" customHeight="1" x14ac:dyDescent="0.2">
      <c r="A55" s="434" t="s">
        <v>1</v>
      </c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6"/>
      <c r="O55" s="453" t="str">
        <f>+A!O58</f>
        <v>www.</v>
      </c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5"/>
      <c r="AK55" s="18"/>
    </row>
    <row r="56" spans="1:55" s="9" customFormat="1" ht="12" customHeight="1" x14ac:dyDescent="0.2">
      <c r="A56" s="434" t="s">
        <v>76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6"/>
      <c r="O56" s="453" t="str">
        <f>+A!O59</f>
        <v>RepNo.-99</v>
      </c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5"/>
      <c r="AK56" s="21"/>
    </row>
    <row r="57" spans="1:55" ht="12" customHeight="1" x14ac:dyDescent="0.2">
      <c r="A57" s="434" t="s">
        <v>77</v>
      </c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6"/>
      <c r="O57" s="437" t="str">
        <f>+A!O60</f>
        <v>yyyy-mm-dd</v>
      </c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9"/>
      <c r="AK57" s="18"/>
      <c r="AM57" s="22"/>
      <c r="AN57" s="22"/>
    </row>
    <row r="58" spans="1:55" ht="12.75" customHeight="1" thickBot="1" x14ac:dyDescent="0.25">
      <c r="A58" s="440" t="s">
        <v>78</v>
      </c>
      <c r="B58" s="441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2"/>
      <c r="O58" s="443" t="s">
        <v>21</v>
      </c>
      <c r="P58" s="444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5"/>
      <c r="AK58" s="50"/>
      <c r="AN58" s="38"/>
      <c r="AO58" s="38"/>
      <c r="AZ58" s="38" t="s">
        <v>21</v>
      </c>
      <c r="BA58" s="38" t="str">
        <f>+IF(F5=A!AS5,"Please specify test standard in page 1",IF(F5="EN12977-2","EN 12977-2 (CTSS)","ISO 9459-2 (CSTG)"))</f>
        <v>ISO 9459-2 (CSTG)</v>
      </c>
      <c r="BB58" s="38" t="str">
        <f>+IF(F5=A!AS5,"",IF(F5="EN12977-2","","ISO 9459-5 (DST)"))</f>
        <v>ISO 9459-5 (DST)</v>
      </c>
      <c r="BC58" s="38"/>
    </row>
    <row r="59" spans="1:55" ht="3.75" customHeight="1" thickBot="1" x14ac:dyDescent="0.25">
      <c r="A59" s="282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4"/>
      <c r="AK59" s="18"/>
    </row>
    <row r="60" spans="1:55" ht="12" customHeight="1" thickBot="1" x14ac:dyDescent="0.25">
      <c r="A60" s="319" t="s">
        <v>61</v>
      </c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10" t="s">
        <v>20</v>
      </c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2"/>
      <c r="AK60" s="18"/>
      <c r="AZ60" s="38"/>
      <c r="BA60" s="38"/>
      <c r="BB60" s="38"/>
      <c r="BC60" s="38"/>
    </row>
    <row r="61" spans="1:55" ht="12" customHeight="1" x14ac:dyDescent="0.2">
      <c r="A61" s="322" t="s">
        <v>79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13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5"/>
      <c r="AK61" s="18"/>
    </row>
    <row r="62" spans="1:55" ht="12" customHeight="1" x14ac:dyDescent="0.2">
      <c r="A62" s="325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13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5"/>
      <c r="AK62" s="18"/>
    </row>
    <row r="63" spans="1:55" ht="12" customHeight="1" x14ac:dyDescent="0.2">
      <c r="A63" s="325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13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5"/>
      <c r="AK63" s="18"/>
    </row>
    <row r="64" spans="1:55" ht="12" customHeight="1" thickBot="1" x14ac:dyDescent="0.25">
      <c r="A64" s="328"/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16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8"/>
      <c r="AK64" s="18"/>
    </row>
    <row r="65" spans="1:191" ht="12" customHeight="1" x14ac:dyDescent="0.2">
      <c r="A65" s="432" t="s">
        <v>195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2"/>
      <c r="AC65" s="432"/>
      <c r="AD65" s="432"/>
      <c r="AE65" s="338" t="str">
        <f>+A!AE69</f>
        <v>Version 4.5, 2017-10-24</v>
      </c>
      <c r="AF65" s="338"/>
      <c r="AG65" s="338"/>
      <c r="AH65" s="338"/>
      <c r="AI65" s="338"/>
      <c r="AJ65" s="338"/>
      <c r="AK65" s="18"/>
    </row>
    <row r="66" spans="1:191" ht="36.75" customHeight="1" x14ac:dyDescent="0.2">
      <c r="A66" s="306" t="s">
        <v>12</v>
      </c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18"/>
    </row>
    <row r="67" spans="1:191" ht="12" thickBot="1" x14ac:dyDescent="0.25">
      <c r="A67" s="433"/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3"/>
      <c r="V67" s="433"/>
      <c r="W67" s="433"/>
      <c r="X67" s="433"/>
      <c r="Y67" s="433"/>
      <c r="Z67" s="433"/>
      <c r="AA67" s="433"/>
      <c r="AB67" s="433"/>
      <c r="AC67" s="433"/>
      <c r="AD67" s="433"/>
      <c r="AE67" s="433"/>
      <c r="AF67" s="433"/>
      <c r="AG67" s="433"/>
      <c r="AH67" s="433"/>
      <c r="AI67" s="433"/>
      <c r="AJ67" s="433"/>
      <c r="AK67" s="23"/>
    </row>
    <row r="68" spans="1:191" ht="12" thickTop="1" x14ac:dyDescent="0.2">
      <c r="A68" s="1"/>
    </row>
    <row r="69" spans="1:191" x14ac:dyDescent="0.2">
      <c r="A69" s="1"/>
    </row>
    <row r="70" spans="1:191" x14ac:dyDescent="0.2">
      <c r="A70" s="1"/>
    </row>
    <row r="71" spans="1:191" x14ac:dyDescent="0.2">
      <c r="A71" s="1"/>
    </row>
    <row r="72" spans="1:191" x14ac:dyDescent="0.2">
      <c r="A72" s="1"/>
    </row>
    <row r="73" spans="1:191" x14ac:dyDescent="0.2">
      <c r="A73" s="1"/>
    </row>
    <row r="74" spans="1:191" x14ac:dyDescent="0.2">
      <c r="A74" s="1"/>
    </row>
    <row r="75" spans="1:191" x14ac:dyDescent="0.2">
      <c r="A75" s="1"/>
    </row>
    <row r="76" spans="1:191" x14ac:dyDescent="0.2">
      <c r="A76" s="1"/>
    </row>
    <row r="77" spans="1:191" x14ac:dyDescent="0.2">
      <c r="A77" s="1"/>
    </row>
    <row r="78" spans="1:191" x14ac:dyDescent="0.2">
      <c r="A78" s="1"/>
    </row>
    <row r="79" spans="1:191" x14ac:dyDescent="0.2">
      <c r="A79" s="1"/>
    </row>
    <row r="80" spans="1:191" s="1" customFormat="1" x14ac:dyDescent="0.2"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</row>
    <row r="81" spans="37:191" s="1" customFormat="1" x14ac:dyDescent="0.2"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</row>
    <row r="82" spans="37:191" s="1" customFormat="1" x14ac:dyDescent="0.2"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</row>
    <row r="83" spans="37:191" s="1" customFormat="1" x14ac:dyDescent="0.2"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</row>
    <row r="84" spans="37:191" s="1" customFormat="1" x14ac:dyDescent="0.2"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</row>
    <row r="85" spans="37:191" s="1" customFormat="1" x14ac:dyDescent="0.2"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</row>
    <row r="86" spans="37:191" s="1" customFormat="1" x14ac:dyDescent="0.2"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</row>
    <row r="87" spans="37:191" s="1" customFormat="1" x14ac:dyDescent="0.2"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</row>
    <row r="88" spans="37:191" s="1" customFormat="1" x14ac:dyDescent="0.2"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</row>
    <row r="89" spans="37:191" s="1" customFormat="1" x14ac:dyDescent="0.2"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</row>
    <row r="90" spans="37:191" s="1" customFormat="1" x14ac:dyDescent="0.2"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</row>
    <row r="91" spans="37:191" s="1" customFormat="1" x14ac:dyDescent="0.2"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</row>
    <row r="92" spans="37:191" s="1" customFormat="1" x14ac:dyDescent="0.2"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</row>
    <row r="93" spans="37:191" s="1" customFormat="1" x14ac:dyDescent="0.2"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</row>
    <row r="94" spans="37:191" s="1" customFormat="1" x14ac:dyDescent="0.2"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</row>
    <row r="95" spans="37:191" s="1" customFormat="1" x14ac:dyDescent="0.2"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</row>
    <row r="96" spans="37:191" s="1" customFormat="1" x14ac:dyDescent="0.2"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</row>
    <row r="97" spans="37:191" s="1" customFormat="1" x14ac:dyDescent="0.2"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</row>
    <row r="98" spans="37:191" s="1" customFormat="1" x14ac:dyDescent="0.2"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</row>
    <row r="99" spans="37:191" s="1" customFormat="1" x14ac:dyDescent="0.2"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</row>
    <row r="100" spans="37:191" s="1" customFormat="1" x14ac:dyDescent="0.2"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</row>
    <row r="101" spans="37:191" s="1" customFormat="1" x14ac:dyDescent="0.2"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</row>
    <row r="102" spans="37:191" s="1" customFormat="1" x14ac:dyDescent="0.2"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</row>
    <row r="103" spans="37:191" s="1" customFormat="1" x14ac:dyDescent="0.2"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</row>
    <row r="104" spans="37:191" s="1" customFormat="1" x14ac:dyDescent="0.2"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</row>
    <row r="105" spans="37:191" s="1" customFormat="1" x14ac:dyDescent="0.2"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</row>
    <row r="106" spans="37:191" s="1" customFormat="1" x14ac:dyDescent="0.2"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</row>
    <row r="107" spans="37:191" s="1" customFormat="1" x14ac:dyDescent="0.2"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</row>
    <row r="108" spans="37:191" s="1" customFormat="1" x14ac:dyDescent="0.2"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</row>
    <row r="109" spans="37:191" s="1" customFormat="1" x14ac:dyDescent="0.2"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</row>
    <row r="110" spans="37:191" s="1" customFormat="1" x14ac:dyDescent="0.2"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</row>
    <row r="111" spans="37:191" s="1" customFormat="1" x14ac:dyDescent="0.2"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</row>
    <row r="112" spans="37:191" s="1" customFormat="1" x14ac:dyDescent="0.2"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</row>
    <row r="113" spans="37:191" s="1" customFormat="1" x14ac:dyDescent="0.2"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</row>
    <row r="114" spans="37:191" s="1" customFormat="1" x14ac:dyDescent="0.2"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</row>
    <row r="115" spans="37:191" s="1" customFormat="1" x14ac:dyDescent="0.2"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</row>
    <row r="116" spans="37:191" s="1" customFormat="1" x14ac:dyDescent="0.2"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</row>
    <row r="117" spans="37:191" s="1" customFormat="1" x14ac:dyDescent="0.2"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</row>
    <row r="118" spans="37:191" s="1" customFormat="1" x14ac:dyDescent="0.2"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</row>
    <row r="119" spans="37:191" s="1" customFormat="1" x14ac:dyDescent="0.2"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</row>
    <row r="120" spans="37:191" s="1" customFormat="1" x14ac:dyDescent="0.2"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</row>
    <row r="121" spans="37:191" s="1" customFormat="1" x14ac:dyDescent="0.2"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</row>
    <row r="122" spans="37:191" s="1" customFormat="1" x14ac:dyDescent="0.2"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</row>
    <row r="123" spans="37:191" s="1" customFormat="1" x14ac:dyDescent="0.2"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</row>
    <row r="124" spans="37:191" s="1" customFormat="1" x14ac:dyDescent="0.2"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</row>
    <row r="125" spans="37:191" s="1" customFormat="1" x14ac:dyDescent="0.2"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</row>
    <row r="126" spans="37:191" s="1" customFormat="1" x14ac:dyDescent="0.2"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</row>
    <row r="127" spans="37:191" s="1" customFormat="1" x14ac:dyDescent="0.2"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</row>
    <row r="128" spans="37:191" s="1" customFormat="1" x14ac:dyDescent="0.2"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</row>
    <row r="129" spans="37:191" s="1" customFormat="1" x14ac:dyDescent="0.2"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</row>
    <row r="130" spans="37:191" s="1" customFormat="1" x14ac:dyDescent="0.2"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</row>
    <row r="131" spans="37:191" s="1" customFormat="1" x14ac:dyDescent="0.2"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</row>
    <row r="132" spans="37:191" s="1" customFormat="1" x14ac:dyDescent="0.2"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</row>
    <row r="133" spans="37:191" s="1" customFormat="1" x14ac:dyDescent="0.2"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</row>
    <row r="134" spans="37:191" s="1" customFormat="1" x14ac:dyDescent="0.2"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</row>
    <row r="135" spans="37:191" s="1" customFormat="1" x14ac:dyDescent="0.2"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</row>
    <row r="136" spans="37:191" s="1" customFormat="1" x14ac:dyDescent="0.2"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</row>
    <row r="137" spans="37:191" s="1" customFormat="1" x14ac:dyDescent="0.2"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</row>
    <row r="138" spans="37:191" s="1" customFormat="1" x14ac:dyDescent="0.2"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</row>
    <row r="139" spans="37:191" s="1" customFormat="1" x14ac:dyDescent="0.2"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</row>
    <row r="140" spans="37:191" s="1" customFormat="1" x14ac:dyDescent="0.2"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</row>
    <row r="141" spans="37:191" s="1" customFormat="1" x14ac:dyDescent="0.2"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</row>
    <row r="142" spans="37:191" s="1" customFormat="1" x14ac:dyDescent="0.2"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</row>
    <row r="143" spans="37:191" s="1" customFormat="1" x14ac:dyDescent="0.2"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</row>
    <row r="144" spans="37:191" s="1" customFormat="1" x14ac:dyDescent="0.2"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</row>
    <row r="145" spans="37:191" s="1" customFormat="1" x14ac:dyDescent="0.2"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</row>
    <row r="146" spans="37:191" s="1" customFormat="1" x14ac:dyDescent="0.2"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</row>
    <row r="147" spans="37:191" s="1" customFormat="1" x14ac:dyDescent="0.2"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</row>
    <row r="148" spans="37:191" s="1" customFormat="1" x14ac:dyDescent="0.2"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</row>
    <row r="149" spans="37:191" s="1" customFormat="1" x14ac:dyDescent="0.2"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</row>
    <row r="150" spans="37:191" s="1" customFormat="1" x14ac:dyDescent="0.2"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</row>
    <row r="151" spans="37:191" s="1" customFormat="1" x14ac:dyDescent="0.2"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</row>
    <row r="152" spans="37:191" s="1" customFormat="1" x14ac:dyDescent="0.2"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</row>
    <row r="153" spans="37:191" s="1" customFormat="1" x14ac:dyDescent="0.2"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</row>
    <row r="154" spans="37:191" s="1" customFormat="1" x14ac:dyDescent="0.2"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</row>
    <row r="155" spans="37:191" s="1" customFormat="1" x14ac:dyDescent="0.2"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</row>
    <row r="156" spans="37:191" s="1" customFormat="1" x14ac:dyDescent="0.2"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</row>
    <row r="157" spans="37:191" s="1" customFormat="1" x14ac:dyDescent="0.2"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</row>
    <row r="158" spans="37:191" s="1" customFormat="1" x14ac:dyDescent="0.2"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</row>
    <row r="159" spans="37:191" s="1" customFormat="1" x14ac:dyDescent="0.2"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</row>
    <row r="160" spans="37:191" s="1" customFormat="1" x14ac:dyDescent="0.2"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</row>
    <row r="161" spans="37:191" s="1" customFormat="1" x14ac:dyDescent="0.2"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</row>
    <row r="162" spans="37:191" s="1" customFormat="1" x14ac:dyDescent="0.2"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</row>
    <row r="163" spans="37:191" s="1" customFormat="1" x14ac:dyDescent="0.2"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</row>
    <row r="164" spans="37:191" s="1" customFormat="1" x14ac:dyDescent="0.2"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</row>
    <row r="165" spans="37:191" s="1" customFormat="1" x14ac:dyDescent="0.2"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</row>
    <row r="166" spans="37:191" s="1" customFormat="1" x14ac:dyDescent="0.2"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</row>
    <row r="167" spans="37:191" s="1" customFormat="1" x14ac:dyDescent="0.2"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</row>
    <row r="168" spans="37:191" s="1" customFormat="1" x14ac:dyDescent="0.2"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</row>
    <row r="169" spans="37:191" s="1" customFormat="1" x14ac:dyDescent="0.2"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</row>
    <row r="170" spans="37:191" s="1" customFormat="1" x14ac:dyDescent="0.2"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</row>
    <row r="171" spans="37:191" s="1" customFormat="1" x14ac:dyDescent="0.2"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</row>
    <row r="172" spans="37:191" s="1" customFormat="1" x14ac:dyDescent="0.2"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</row>
    <row r="173" spans="37:191" s="1" customFormat="1" x14ac:dyDescent="0.2"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</row>
    <row r="174" spans="37:191" s="1" customFormat="1" x14ac:dyDescent="0.2"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</row>
    <row r="175" spans="37:191" s="1" customFormat="1" x14ac:dyDescent="0.2"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</row>
    <row r="176" spans="37:191" s="1" customFormat="1" x14ac:dyDescent="0.2"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</row>
    <row r="177" spans="37:191" s="1" customFormat="1" x14ac:dyDescent="0.2"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</row>
    <row r="178" spans="37:191" s="1" customFormat="1" x14ac:dyDescent="0.2"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</row>
    <row r="179" spans="37:191" s="1" customFormat="1" x14ac:dyDescent="0.2"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</row>
    <row r="180" spans="37:191" s="1" customFormat="1" x14ac:dyDescent="0.2"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</row>
    <row r="181" spans="37:191" s="1" customFormat="1" x14ac:dyDescent="0.2"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</row>
    <row r="182" spans="37:191" s="1" customFormat="1" x14ac:dyDescent="0.2"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</row>
    <row r="183" spans="37:191" s="1" customFormat="1" x14ac:dyDescent="0.2"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</row>
    <row r="184" spans="37:191" s="1" customFormat="1" x14ac:dyDescent="0.2"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</row>
    <row r="185" spans="37:191" s="1" customFormat="1" x14ac:dyDescent="0.2"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</row>
    <row r="186" spans="37:191" s="1" customFormat="1" x14ac:dyDescent="0.2"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</row>
    <row r="187" spans="37:191" s="1" customFormat="1" x14ac:dyDescent="0.2"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</row>
    <row r="188" spans="37:191" s="1" customFormat="1" x14ac:dyDescent="0.2"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</row>
    <row r="189" spans="37:191" s="1" customFormat="1" x14ac:dyDescent="0.2"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</row>
    <row r="190" spans="37:191" s="1" customFormat="1" x14ac:dyDescent="0.2"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</row>
    <row r="191" spans="37:191" s="1" customFormat="1" x14ac:dyDescent="0.2"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</row>
    <row r="192" spans="37:191" s="1" customFormat="1" x14ac:dyDescent="0.2"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</row>
    <row r="193" spans="37:191" s="1" customFormat="1" x14ac:dyDescent="0.2"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</row>
    <row r="194" spans="37:191" s="1" customFormat="1" x14ac:dyDescent="0.2"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</row>
    <row r="195" spans="37:191" s="1" customFormat="1" x14ac:dyDescent="0.2"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</row>
    <row r="196" spans="37:191" s="1" customFormat="1" x14ac:dyDescent="0.2"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</row>
    <row r="197" spans="37:191" s="1" customFormat="1" x14ac:dyDescent="0.2"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</row>
    <row r="198" spans="37:191" s="1" customFormat="1" x14ac:dyDescent="0.2"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</row>
    <row r="199" spans="37:191" s="1" customFormat="1" x14ac:dyDescent="0.2"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</row>
    <row r="200" spans="37:191" s="1" customFormat="1" x14ac:dyDescent="0.2"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</row>
    <row r="201" spans="37:191" s="1" customFormat="1" x14ac:dyDescent="0.2"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</row>
    <row r="202" spans="37:191" s="1" customFormat="1" x14ac:dyDescent="0.2"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</row>
    <row r="203" spans="37:191" s="1" customFormat="1" x14ac:dyDescent="0.2"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</row>
    <row r="204" spans="37:191" s="1" customFormat="1" x14ac:dyDescent="0.2"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</row>
    <row r="205" spans="37:191" s="1" customFormat="1" x14ac:dyDescent="0.2"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</row>
    <row r="206" spans="37:191" s="1" customFormat="1" x14ac:dyDescent="0.2"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</row>
    <row r="207" spans="37:191" s="1" customFormat="1" x14ac:dyDescent="0.2"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</row>
    <row r="208" spans="37:191" s="1" customFormat="1" x14ac:dyDescent="0.2"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</row>
    <row r="209" spans="37:191" s="1" customFormat="1" x14ac:dyDescent="0.2"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</row>
    <row r="210" spans="37:191" s="1" customFormat="1" x14ac:dyDescent="0.2"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</row>
    <row r="211" spans="37:191" s="1" customFormat="1" x14ac:dyDescent="0.2"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</row>
    <row r="212" spans="37:191" s="1" customFormat="1" x14ac:dyDescent="0.2"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</row>
    <row r="213" spans="37:191" s="1" customFormat="1" x14ac:dyDescent="0.2"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</row>
    <row r="214" spans="37:191" s="1" customFormat="1" x14ac:dyDescent="0.2"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</row>
    <row r="215" spans="37:191" s="1" customFormat="1" x14ac:dyDescent="0.2"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</row>
    <row r="216" spans="37:191" s="1" customFormat="1" x14ac:dyDescent="0.2"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</row>
    <row r="217" spans="37:191" s="1" customFormat="1" x14ac:dyDescent="0.2"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</row>
    <row r="218" spans="37:191" s="1" customFormat="1" x14ac:dyDescent="0.2"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</row>
    <row r="219" spans="37:191" s="1" customFormat="1" x14ac:dyDescent="0.2"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</row>
    <row r="220" spans="37:191" s="1" customFormat="1" x14ac:dyDescent="0.2"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</row>
    <row r="221" spans="37:191" s="1" customFormat="1" x14ac:dyDescent="0.2"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</row>
    <row r="222" spans="37:191" s="1" customFormat="1" x14ac:dyDescent="0.2"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</row>
    <row r="223" spans="37:191" s="1" customFormat="1" x14ac:dyDescent="0.2"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</row>
    <row r="224" spans="37:191" s="1" customFormat="1" x14ac:dyDescent="0.2"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</row>
    <row r="225" spans="37:191" s="1" customFormat="1" x14ac:dyDescent="0.2"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</row>
    <row r="226" spans="37:191" s="1" customFormat="1" x14ac:dyDescent="0.2"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</row>
    <row r="227" spans="37:191" s="1" customFormat="1" x14ac:dyDescent="0.2"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</row>
    <row r="228" spans="37:191" s="1" customFormat="1" x14ac:dyDescent="0.2"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</row>
    <row r="229" spans="37:191" s="1" customFormat="1" x14ac:dyDescent="0.2"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</row>
    <row r="230" spans="37:191" s="1" customFormat="1" x14ac:dyDescent="0.2"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</row>
    <row r="231" spans="37:191" s="1" customFormat="1" x14ac:dyDescent="0.2"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</row>
    <row r="232" spans="37:191" s="1" customFormat="1" x14ac:dyDescent="0.2"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</row>
    <row r="233" spans="37:191" s="1" customFormat="1" x14ac:dyDescent="0.2"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</row>
    <row r="234" spans="37:191" s="1" customFormat="1" x14ac:dyDescent="0.2"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</row>
    <row r="235" spans="37:191" s="1" customFormat="1" x14ac:dyDescent="0.2"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</row>
    <row r="236" spans="37:191" s="1" customFormat="1" x14ac:dyDescent="0.2"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</row>
    <row r="237" spans="37:191" s="1" customFormat="1" x14ac:dyDescent="0.2"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</row>
    <row r="238" spans="37:191" s="1" customFormat="1" x14ac:dyDescent="0.2"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</row>
    <row r="239" spans="37:191" s="1" customFormat="1" x14ac:dyDescent="0.2"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</row>
    <row r="240" spans="37:191" s="1" customFormat="1" x14ac:dyDescent="0.2"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</row>
    <row r="241" spans="37:191" s="1" customFormat="1" x14ac:dyDescent="0.2"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</row>
    <row r="242" spans="37:191" s="1" customFormat="1" x14ac:dyDescent="0.2"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</row>
    <row r="243" spans="37:191" s="1" customFormat="1" x14ac:dyDescent="0.2"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</row>
    <row r="244" spans="37:191" s="1" customFormat="1" x14ac:dyDescent="0.2"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</row>
    <row r="245" spans="37:191" s="1" customFormat="1" x14ac:dyDescent="0.2"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</row>
    <row r="246" spans="37:191" s="1" customFormat="1" x14ac:dyDescent="0.2"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</row>
    <row r="247" spans="37:191" s="1" customFormat="1" x14ac:dyDescent="0.2"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</row>
    <row r="248" spans="37:191" s="1" customFormat="1" x14ac:dyDescent="0.2"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</row>
    <row r="249" spans="37:191" s="1" customFormat="1" x14ac:dyDescent="0.2"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</row>
    <row r="250" spans="37:191" s="1" customFormat="1" x14ac:dyDescent="0.2"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</row>
    <row r="251" spans="37:191" s="1" customFormat="1" x14ac:dyDescent="0.2"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</row>
    <row r="252" spans="37:191" s="1" customFormat="1" x14ac:dyDescent="0.2"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</row>
    <row r="253" spans="37:191" s="1" customFormat="1" x14ac:dyDescent="0.2"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</row>
    <row r="254" spans="37:191" s="1" customFormat="1" x14ac:dyDescent="0.2"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</row>
    <row r="255" spans="37:191" s="1" customFormat="1" x14ac:dyDescent="0.2"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</row>
    <row r="256" spans="37:191" s="1" customFormat="1" x14ac:dyDescent="0.2"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</row>
    <row r="257" spans="37:191" s="1" customFormat="1" x14ac:dyDescent="0.2"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</row>
    <row r="258" spans="37:191" s="1" customFormat="1" x14ac:dyDescent="0.2"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</row>
    <row r="259" spans="37:191" s="1" customFormat="1" x14ac:dyDescent="0.2"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</row>
    <row r="260" spans="37:191" s="1" customFormat="1" x14ac:dyDescent="0.2"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</row>
    <row r="261" spans="37:191" s="1" customFormat="1" x14ac:dyDescent="0.2"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</row>
    <row r="262" spans="37:191" s="1" customFormat="1" x14ac:dyDescent="0.2"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</row>
    <row r="263" spans="37:191" s="1" customFormat="1" x14ac:dyDescent="0.2"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</row>
    <row r="264" spans="37:191" s="1" customFormat="1" x14ac:dyDescent="0.2"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</row>
    <row r="265" spans="37:191" s="1" customFormat="1" x14ac:dyDescent="0.2"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</row>
    <row r="266" spans="37:191" s="1" customFormat="1" x14ac:dyDescent="0.2"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</row>
    <row r="267" spans="37:191" s="1" customFormat="1" x14ac:dyDescent="0.2"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</row>
    <row r="268" spans="37:191" s="1" customFormat="1" x14ac:dyDescent="0.2"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</row>
    <row r="269" spans="37:191" s="1" customFormat="1" x14ac:dyDescent="0.2"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</row>
    <row r="270" spans="37:191" s="1" customFormat="1" x14ac:dyDescent="0.2"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</row>
    <row r="271" spans="37:191" s="1" customFormat="1" x14ac:dyDescent="0.2"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</row>
    <row r="272" spans="37:191" s="1" customFormat="1" x14ac:dyDescent="0.2"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</row>
    <row r="273" spans="37:191" s="1" customFormat="1" x14ac:dyDescent="0.2"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</row>
    <row r="274" spans="37:191" s="1" customFormat="1" x14ac:dyDescent="0.2"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</row>
    <row r="275" spans="37:191" s="1" customFormat="1" x14ac:dyDescent="0.2"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</row>
    <row r="276" spans="37:191" s="1" customFormat="1" x14ac:dyDescent="0.2"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</row>
    <row r="277" spans="37:191" s="1" customFormat="1" x14ac:dyDescent="0.2"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</row>
    <row r="278" spans="37:191" s="1" customFormat="1" x14ac:dyDescent="0.2"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</row>
    <row r="279" spans="37:191" s="1" customFormat="1" x14ac:dyDescent="0.2"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</row>
    <row r="280" spans="37:191" s="1" customFormat="1" x14ac:dyDescent="0.2"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</row>
    <row r="281" spans="37:191" s="1" customFormat="1" x14ac:dyDescent="0.2"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</row>
    <row r="282" spans="37:191" s="1" customFormat="1" x14ac:dyDescent="0.2"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</row>
    <row r="283" spans="37:191" s="1" customFormat="1" x14ac:dyDescent="0.2"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</row>
    <row r="284" spans="37:191" s="1" customFormat="1" x14ac:dyDescent="0.2"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</row>
    <row r="285" spans="37:191" s="1" customFormat="1" x14ac:dyDescent="0.2"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</row>
    <row r="286" spans="37:191" s="1" customFormat="1" x14ac:dyDescent="0.2"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</row>
    <row r="287" spans="37:191" s="1" customFormat="1" x14ac:dyDescent="0.2"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</row>
    <row r="288" spans="37:191" s="1" customFormat="1" x14ac:dyDescent="0.2"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</row>
    <row r="289" spans="37:191" s="1" customFormat="1" x14ac:dyDescent="0.2"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</row>
    <row r="290" spans="37:191" s="1" customFormat="1" x14ac:dyDescent="0.2"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</row>
    <row r="291" spans="37:191" s="1" customFormat="1" x14ac:dyDescent="0.2"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</row>
    <row r="292" spans="37:191" s="1" customFormat="1" x14ac:dyDescent="0.2"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</row>
    <row r="293" spans="37:191" s="1" customFormat="1" x14ac:dyDescent="0.2"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</row>
    <row r="294" spans="37:191" s="1" customFormat="1" x14ac:dyDescent="0.2"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</row>
    <row r="295" spans="37:191" s="1" customFormat="1" x14ac:dyDescent="0.2"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</row>
    <row r="296" spans="37:191" s="1" customFormat="1" x14ac:dyDescent="0.2"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</row>
    <row r="297" spans="37:191" s="1" customFormat="1" x14ac:dyDescent="0.2"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</row>
    <row r="298" spans="37:191" s="1" customFormat="1" x14ac:dyDescent="0.2"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</row>
    <row r="299" spans="37:191" s="1" customFormat="1" x14ac:dyDescent="0.2"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</row>
    <row r="300" spans="37:191" s="1" customFormat="1" x14ac:dyDescent="0.2"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</row>
    <row r="301" spans="37:191" s="1" customFormat="1" x14ac:dyDescent="0.2"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</row>
    <row r="302" spans="37:191" s="1" customFormat="1" x14ac:dyDescent="0.2"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</row>
    <row r="303" spans="37:191" s="1" customFormat="1" x14ac:dyDescent="0.2"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</row>
    <row r="304" spans="37:191" s="1" customFormat="1" x14ac:dyDescent="0.2"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</row>
    <row r="305" spans="37:191" s="1" customFormat="1" x14ac:dyDescent="0.2"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</row>
    <row r="306" spans="37:191" s="1" customFormat="1" x14ac:dyDescent="0.2"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</row>
    <row r="307" spans="37:191" s="1" customFormat="1" x14ac:dyDescent="0.2"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</row>
    <row r="308" spans="37:191" s="1" customFormat="1" x14ac:dyDescent="0.2"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</row>
    <row r="309" spans="37:191" s="1" customFormat="1" x14ac:dyDescent="0.2"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</row>
    <row r="310" spans="37:191" s="1" customFormat="1" x14ac:dyDescent="0.2"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</row>
    <row r="311" spans="37:191" s="1" customFormat="1" x14ac:dyDescent="0.2"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</row>
    <row r="312" spans="37:191" s="1" customFormat="1" x14ac:dyDescent="0.2"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</row>
    <row r="313" spans="37:191" s="1" customFormat="1" x14ac:dyDescent="0.2"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</row>
    <row r="314" spans="37:191" s="1" customFormat="1" x14ac:dyDescent="0.2"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</row>
    <row r="315" spans="37:191" s="1" customFormat="1" x14ac:dyDescent="0.2"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</row>
    <row r="316" spans="37:191" s="1" customFormat="1" x14ac:dyDescent="0.2"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</row>
    <row r="317" spans="37:191" s="1" customFormat="1" x14ac:dyDescent="0.2"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</row>
    <row r="318" spans="37:191" s="1" customFormat="1" x14ac:dyDescent="0.2"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</row>
    <row r="319" spans="37:191" s="1" customFormat="1" x14ac:dyDescent="0.2"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</row>
    <row r="320" spans="37:191" s="1" customFormat="1" x14ac:dyDescent="0.2"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</row>
    <row r="321" spans="37:191" s="1" customFormat="1" x14ac:dyDescent="0.2"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</row>
    <row r="322" spans="37:191" s="1" customFormat="1" x14ac:dyDescent="0.2"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</row>
    <row r="323" spans="37:191" s="1" customFormat="1" x14ac:dyDescent="0.2"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</row>
    <row r="324" spans="37:191" s="1" customFormat="1" x14ac:dyDescent="0.2"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</row>
    <row r="325" spans="37:191" s="1" customFormat="1" x14ac:dyDescent="0.2"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</row>
    <row r="326" spans="37:191" s="1" customFormat="1" x14ac:dyDescent="0.2"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</row>
    <row r="327" spans="37:191" s="1" customFormat="1" x14ac:dyDescent="0.2"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</row>
    <row r="328" spans="37:191" s="1" customFormat="1" x14ac:dyDescent="0.2"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</row>
    <row r="329" spans="37:191" s="1" customFormat="1" x14ac:dyDescent="0.2"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</row>
    <row r="330" spans="37:191" s="1" customFormat="1" x14ac:dyDescent="0.2"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</row>
    <row r="331" spans="37:191" s="1" customFormat="1" x14ac:dyDescent="0.2"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</row>
    <row r="332" spans="37:191" s="1" customFormat="1" x14ac:dyDescent="0.2"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</row>
    <row r="333" spans="37:191" s="1" customFormat="1" x14ac:dyDescent="0.2"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</row>
    <row r="334" spans="37:191" s="1" customFormat="1" x14ac:dyDescent="0.2"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</row>
    <row r="335" spans="37:191" s="1" customFormat="1" x14ac:dyDescent="0.2"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</row>
    <row r="336" spans="37:191" s="1" customFormat="1" x14ac:dyDescent="0.2"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</row>
    <row r="337" spans="37:191" s="1" customFormat="1" x14ac:dyDescent="0.2"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</row>
    <row r="338" spans="37:191" s="1" customFormat="1" x14ac:dyDescent="0.2"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</row>
    <row r="339" spans="37:191" s="1" customFormat="1" x14ac:dyDescent="0.2"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</row>
    <row r="340" spans="37:191" s="1" customFormat="1" x14ac:dyDescent="0.2"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</row>
    <row r="341" spans="37:191" s="1" customFormat="1" x14ac:dyDescent="0.2"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</row>
    <row r="342" spans="37:191" s="1" customFormat="1" x14ac:dyDescent="0.2"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</row>
    <row r="343" spans="37:191" s="1" customFormat="1" x14ac:dyDescent="0.2"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</row>
    <row r="344" spans="37:191" s="1" customFormat="1" x14ac:dyDescent="0.2"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</row>
    <row r="345" spans="37:191" s="1" customFormat="1" x14ac:dyDescent="0.2"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</row>
    <row r="346" spans="37:191" s="1" customFormat="1" x14ac:dyDescent="0.2"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</row>
    <row r="347" spans="37:191" s="1" customFormat="1" x14ac:dyDescent="0.2"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</row>
    <row r="348" spans="37:191" s="1" customFormat="1" x14ac:dyDescent="0.2"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</row>
    <row r="349" spans="37:191" s="1" customFormat="1" x14ac:dyDescent="0.2"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</row>
    <row r="350" spans="37:191" s="1" customFormat="1" x14ac:dyDescent="0.2"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</row>
    <row r="351" spans="37:191" s="1" customFormat="1" x14ac:dyDescent="0.2"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</row>
    <row r="352" spans="37:191" s="1" customFormat="1" x14ac:dyDescent="0.2"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</row>
    <row r="353" spans="37:191" s="1" customFormat="1" x14ac:dyDescent="0.2"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</row>
    <row r="354" spans="37:191" s="1" customFormat="1" x14ac:dyDescent="0.2"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</row>
    <row r="355" spans="37:191" s="1" customFormat="1" x14ac:dyDescent="0.2"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</row>
    <row r="356" spans="37:191" s="1" customFormat="1" x14ac:dyDescent="0.2"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</row>
    <row r="357" spans="37:191" s="1" customFormat="1" x14ac:dyDescent="0.2"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</row>
    <row r="358" spans="37:191" s="1" customFormat="1" x14ac:dyDescent="0.2"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</row>
    <row r="359" spans="37:191" s="1" customFormat="1" x14ac:dyDescent="0.2"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</row>
    <row r="360" spans="37:191" s="1" customFormat="1" x14ac:dyDescent="0.2"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</row>
    <row r="361" spans="37:191" s="1" customFormat="1" x14ac:dyDescent="0.2"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</row>
    <row r="362" spans="37:191" s="1" customFormat="1" x14ac:dyDescent="0.2"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</row>
    <row r="363" spans="37:191" s="1" customFormat="1" x14ac:dyDescent="0.2"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</row>
    <row r="364" spans="37:191" s="1" customFormat="1" x14ac:dyDescent="0.2"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</row>
    <row r="365" spans="37:191" s="1" customFormat="1" x14ac:dyDescent="0.2"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</row>
    <row r="366" spans="37:191" s="1" customFormat="1" x14ac:dyDescent="0.2"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</row>
    <row r="367" spans="37:191" s="1" customFormat="1" x14ac:dyDescent="0.2"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</row>
    <row r="368" spans="37:191" s="1" customFormat="1" x14ac:dyDescent="0.2"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</row>
    <row r="369" spans="37:191" s="1" customFormat="1" x14ac:dyDescent="0.2"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</row>
    <row r="370" spans="37:191" s="1" customFormat="1" x14ac:dyDescent="0.2"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</row>
    <row r="371" spans="37:191" s="1" customFormat="1" x14ac:dyDescent="0.2"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</row>
    <row r="372" spans="37:191" s="1" customFormat="1" x14ac:dyDescent="0.2"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</row>
    <row r="373" spans="37:191" s="1" customFormat="1" x14ac:dyDescent="0.2"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</row>
    <row r="374" spans="37:191" s="1" customFormat="1" x14ac:dyDescent="0.2"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</row>
    <row r="375" spans="37:191" s="1" customFormat="1" x14ac:dyDescent="0.2"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</row>
    <row r="376" spans="37:191" s="1" customFormat="1" x14ac:dyDescent="0.2"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</row>
    <row r="377" spans="37:191" s="1" customFormat="1" x14ac:dyDescent="0.2"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</row>
    <row r="378" spans="37:191" s="1" customFormat="1" x14ac:dyDescent="0.2"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</row>
    <row r="379" spans="37:191" s="1" customFormat="1" x14ac:dyDescent="0.2"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</row>
    <row r="380" spans="37:191" s="1" customFormat="1" x14ac:dyDescent="0.2"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</row>
    <row r="381" spans="37:191" s="1" customFormat="1" x14ac:dyDescent="0.2"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</row>
    <row r="382" spans="37:191" s="1" customFormat="1" x14ac:dyDescent="0.2"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</row>
    <row r="383" spans="37:191" s="1" customFormat="1" x14ac:dyDescent="0.2"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</row>
    <row r="384" spans="37:191" s="1" customFormat="1" x14ac:dyDescent="0.2"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</row>
    <row r="385" spans="37:191" s="1" customFormat="1" x14ac:dyDescent="0.2"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</row>
    <row r="386" spans="37:191" s="1" customFormat="1" x14ac:dyDescent="0.2"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</row>
    <row r="387" spans="37:191" s="1" customFormat="1" x14ac:dyDescent="0.2"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</row>
    <row r="388" spans="37:191" s="1" customFormat="1" x14ac:dyDescent="0.2"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</row>
    <row r="389" spans="37:191" s="1" customFormat="1" x14ac:dyDescent="0.2"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</row>
    <row r="390" spans="37:191" s="1" customFormat="1" x14ac:dyDescent="0.2"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</row>
    <row r="391" spans="37:191" s="1" customFormat="1" x14ac:dyDescent="0.2"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</row>
    <row r="392" spans="37:191" s="1" customFormat="1" x14ac:dyDescent="0.2"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</row>
    <row r="393" spans="37:191" s="1" customFormat="1" x14ac:dyDescent="0.2"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</row>
    <row r="394" spans="37:191" s="1" customFormat="1" x14ac:dyDescent="0.2"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</row>
    <row r="395" spans="37:191" s="1" customFormat="1" x14ac:dyDescent="0.2"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</row>
    <row r="396" spans="37:191" s="1" customFormat="1" x14ac:dyDescent="0.2"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</row>
    <row r="397" spans="37:191" s="1" customFormat="1" x14ac:dyDescent="0.2"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</row>
    <row r="398" spans="37:191" s="1" customFormat="1" x14ac:dyDescent="0.2"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</row>
    <row r="399" spans="37:191" s="1" customFormat="1" x14ac:dyDescent="0.2"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</row>
    <row r="400" spans="37:191" s="1" customFormat="1" x14ac:dyDescent="0.2"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</row>
    <row r="401" spans="37:191" s="1" customFormat="1" x14ac:dyDescent="0.2"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</row>
    <row r="402" spans="37:191" s="1" customFormat="1" x14ac:dyDescent="0.2"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</row>
    <row r="403" spans="37:191" s="1" customFormat="1" x14ac:dyDescent="0.2"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</row>
    <row r="404" spans="37:191" s="1" customFormat="1" x14ac:dyDescent="0.2"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</row>
    <row r="405" spans="37:191" s="1" customFormat="1" x14ac:dyDescent="0.2"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</row>
    <row r="406" spans="37:191" s="1" customFormat="1" x14ac:dyDescent="0.2"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</row>
    <row r="407" spans="37:191" s="1" customFormat="1" x14ac:dyDescent="0.2"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</row>
    <row r="408" spans="37:191" s="1" customFormat="1" x14ac:dyDescent="0.2"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</row>
    <row r="409" spans="37:191" s="1" customFormat="1" x14ac:dyDescent="0.2"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</row>
    <row r="410" spans="37:191" s="1" customFormat="1" x14ac:dyDescent="0.2"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</row>
    <row r="411" spans="37:191" s="1" customFormat="1" x14ac:dyDescent="0.2"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</row>
    <row r="412" spans="37:191" s="1" customFormat="1" x14ac:dyDescent="0.2"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</row>
    <row r="413" spans="37:191" s="1" customFormat="1" x14ac:dyDescent="0.2"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</row>
    <row r="414" spans="37:191" s="1" customFormat="1" x14ac:dyDescent="0.2"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</row>
    <row r="415" spans="37:191" s="1" customFormat="1" x14ac:dyDescent="0.2"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</row>
    <row r="416" spans="37:191" s="1" customFormat="1" x14ac:dyDescent="0.2"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</row>
    <row r="417" spans="37:191" s="1" customFormat="1" x14ac:dyDescent="0.2"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</row>
    <row r="418" spans="37:191" s="1" customFormat="1" x14ac:dyDescent="0.2"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</row>
    <row r="419" spans="37:191" s="1" customFormat="1" x14ac:dyDescent="0.2"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</row>
    <row r="420" spans="37:191" s="1" customFormat="1" x14ac:dyDescent="0.2"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</row>
    <row r="421" spans="37:191" s="1" customFormat="1" x14ac:dyDescent="0.2"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</row>
    <row r="422" spans="37:191" s="1" customFormat="1" x14ac:dyDescent="0.2"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</row>
    <row r="423" spans="37:191" s="1" customFormat="1" x14ac:dyDescent="0.2"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</row>
    <row r="424" spans="37:191" s="1" customFormat="1" x14ac:dyDescent="0.2"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</row>
    <row r="425" spans="37:191" s="1" customFormat="1" x14ac:dyDescent="0.2"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</row>
    <row r="426" spans="37:191" s="1" customFormat="1" x14ac:dyDescent="0.2"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</row>
    <row r="427" spans="37:191" s="1" customFormat="1" x14ac:dyDescent="0.2"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</row>
    <row r="428" spans="37:191" s="1" customFormat="1" x14ac:dyDescent="0.2"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</row>
    <row r="429" spans="37:191" s="1" customFormat="1" x14ac:dyDescent="0.2"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</row>
    <row r="430" spans="37:191" s="1" customFormat="1" x14ac:dyDescent="0.2"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</row>
    <row r="431" spans="37:191" s="1" customFormat="1" x14ac:dyDescent="0.2"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</row>
    <row r="432" spans="37:191" s="1" customFormat="1" x14ac:dyDescent="0.2"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</row>
    <row r="433" spans="37:191" s="1" customFormat="1" x14ac:dyDescent="0.2"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</row>
    <row r="434" spans="37:191" s="1" customFormat="1" x14ac:dyDescent="0.2"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</row>
    <row r="435" spans="37:191" s="1" customFormat="1" x14ac:dyDescent="0.2"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</row>
    <row r="436" spans="37:191" s="1" customFormat="1" x14ac:dyDescent="0.2"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</row>
    <row r="437" spans="37:191" s="1" customFormat="1" x14ac:dyDescent="0.2"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</row>
    <row r="438" spans="37:191" s="1" customFormat="1" x14ac:dyDescent="0.2"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</row>
    <row r="439" spans="37:191" s="1" customFormat="1" x14ac:dyDescent="0.2"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</row>
    <row r="440" spans="37:191" s="1" customFormat="1" x14ac:dyDescent="0.2"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</row>
    <row r="441" spans="37:191" s="1" customFormat="1" x14ac:dyDescent="0.2"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</row>
    <row r="442" spans="37:191" s="1" customFormat="1" x14ac:dyDescent="0.2"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</row>
    <row r="443" spans="37:191" s="1" customFormat="1" x14ac:dyDescent="0.2"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</row>
    <row r="444" spans="37:191" s="1" customFormat="1" x14ac:dyDescent="0.2"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</row>
    <row r="445" spans="37:191" s="1" customFormat="1" x14ac:dyDescent="0.2"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</row>
    <row r="446" spans="37:191" s="1" customFormat="1" x14ac:dyDescent="0.2"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</row>
    <row r="447" spans="37:191" s="1" customFormat="1" x14ac:dyDescent="0.2"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</row>
    <row r="448" spans="37:191" s="1" customFormat="1" x14ac:dyDescent="0.2"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</row>
    <row r="449" spans="37:191" s="1" customFormat="1" x14ac:dyDescent="0.2"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</row>
    <row r="450" spans="37:191" s="1" customFormat="1" x14ac:dyDescent="0.2"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</row>
    <row r="451" spans="37:191" s="1" customFormat="1" x14ac:dyDescent="0.2"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</row>
    <row r="452" spans="37:191" s="1" customFormat="1" x14ac:dyDescent="0.2"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</row>
    <row r="453" spans="37:191" s="1" customFormat="1" x14ac:dyDescent="0.2"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</row>
    <row r="454" spans="37:191" s="1" customFormat="1" x14ac:dyDescent="0.2"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</row>
    <row r="455" spans="37:191" s="1" customFormat="1" x14ac:dyDescent="0.2"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</row>
    <row r="456" spans="37:191" s="1" customFormat="1" x14ac:dyDescent="0.2"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</row>
    <row r="457" spans="37:191" s="1" customFormat="1" x14ac:dyDescent="0.2"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</row>
    <row r="458" spans="37:191" s="1" customFormat="1" x14ac:dyDescent="0.2"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</row>
    <row r="459" spans="37:191" s="1" customFormat="1" x14ac:dyDescent="0.2"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</row>
    <row r="460" spans="37:191" s="1" customFormat="1" x14ac:dyDescent="0.2"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</row>
    <row r="461" spans="37:191" s="1" customFormat="1" x14ac:dyDescent="0.2"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</row>
    <row r="462" spans="37:191" s="1" customFormat="1" x14ac:dyDescent="0.2"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</row>
    <row r="463" spans="37:191" s="1" customFormat="1" x14ac:dyDescent="0.2"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</row>
    <row r="464" spans="37:191" s="1" customFormat="1" x14ac:dyDescent="0.2"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</row>
    <row r="465" spans="37:191" s="1" customFormat="1" x14ac:dyDescent="0.2"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</row>
    <row r="466" spans="37:191" s="1" customFormat="1" x14ac:dyDescent="0.2"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</row>
    <row r="467" spans="37:191" s="1" customFormat="1" x14ac:dyDescent="0.2"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</row>
    <row r="468" spans="37:191" s="1" customFormat="1" x14ac:dyDescent="0.2"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</row>
    <row r="469" spans="37:191" s="1" customFormat="1" x14ac:dyDescent="0.2"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</row>
    <row r="470" spans="37:191" s="1" customFormat="1" x14ac:dyDescent="0.2"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</row>
    <row r="471" spans="37:191" s="1" customFormat="1" x14ac:dyDescent="0.2"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</row>
    <row r="472" spans="37:191" s="1" customFormat="1" x14ac:dyDescent="0.2"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</row>
    <row r="473" spans="37:191" s="1" customFormat="1" x14ac:dyDescent="0.2"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</row>
    <row r="474" spans="37:191" s="1" customFormat="1" x14ac:dyDescent="0.2"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</row>
    <row r="475" spans="37:191" s="1" customFormat="1" x14ac:dyDescent="0.2"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</row>
    <row r="476" spans="37:191" s="1" customFormat="1" x14ac:dyDescent="0.2"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</row>
    <row r="477" spans="37:191" s="1" customFormat="1" x14ac:dyDescent="0.2"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</row>
    <row r="478" spans="37:191" s="1" customFormat="1" x14ac:dyDescent="0.2"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</row>
    <row r="479" spans="37:191" s="1" customFormat="1" x14ac:dyDescent="0.2"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</row>
    <row r="480" spans="37:191" s="1" customFormat="1" x14ac:dyDescent="0.2"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</row>
    <row r="481" spans="37:191" s="1" customFormat="1" x14ac:dyDescent="0.2"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</row>
    <row r="482" spans="37:191" s="1" customFormat="1" x14ac:dyDescent="0.2"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</row>
    <row r="483" spans="37:191" s="1" customFormat="1" x14ac:dyDescent="0.2"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</row>
    <row r="484" spans="37:191" s="1" customFormat="1" x14ac:dyDescent="0.2"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</row>
    <row r="485" spans="37:191" s="1" customFormat="1" x14ac:dyDescent="0.2"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</row>
    <row r="486" spans="37:191" s="1" customFormat="1" x14ac:dyDescent="0.2"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</row>
    <row r="487" spans="37:191" s="1" customFormat="1" x14ac:dyDescent="0.2"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</row>
    <row r="488" spans="37:191" s="1" customFormat="1" x14ac:dyDescent="0.2"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</row>
    <row r="489" spans="37:191" s="1" customFormat="1" x14ac:dyDescent="0.2"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</row>
    <row r="490" spans="37:191" s="1" customFormat="1" x14ac:dyDescent="0.2"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</row>
    <row r="491" spans="37:191" s="1" customFormat="1" x14ac:dyDescent="0.2"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</row>
    <row r="492" spans="37:191" s="1" customFormat="1" x14ac:dyDescent="0.2"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</row>
    <row r="493" spans="37:191" s="1" customFormat="1" x14ac:dyDescent="0.2"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</row>
    <row r="494" spans="37:191" s="1" customFormat="1" x14ac:dyDescent="0.2"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</row>
    <row r="495" spans="37:191" s="1" customFormat="1" x14ac:dyDescent="0.2"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</row>
    <row r="496" spans="37:191" s="1" customFormat="1" x14ac:dyDescent="0.2"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</row>
    <row r="497" spans="37:191" s="1" customFormat="1" x14ac:dyDescent="0.2"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</row>
    <row r="498" spans="37:191" s="1" customFormat="1" x14ac:dyDescent="0.2"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</row>
    <row r="499" spans="37:191" s="1" customFormat="1" x14ac:dyDescent="0.2"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</row>
    <row r="500" spans="37:191" s="1" customFormat="1" x14ac:dyDescent="0.2"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</row>
    <row r="501" spans="37:191" s="1" customFormat="1" x14ac:dyDescent="0.2"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</row>
    <row r="502" spans="37:191" s="1" customFormat="1" x14ac:dyDescent="0.2"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</row>
    <row r="503" spans="37:191" s="1" customFormat="1" x14ac:dyDescent="0.2"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</row>
    <row r="504" spans="37:191" s="1" customFormat="1" x14ac:dyDescent="0.2"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</row>
    <row r="505" spans="37:191" s="1" customFormat="1" x14ac:dyDescent="0.2"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</row>
    <row r="506" spans="37:191" s="1" customFormat="1" x14ac:dyDescent="0.2"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</row>
    <row r="507" spans="37:191" s="1" customFormat="1" x14ac:dyDescent="0.2"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</row>
    <row r="508" spans="37:191" s="1" customFormat="1" x14ac:dyDescent="0.2"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</row>
    <row r="509" spans="37:191" s="1" customFormat="1" x14ac:dyDescent="0.2"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</row>
    <row r="510" spans="37:191" s="1" customFormat="1" x14ac:dyDescent="0.2"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</row>
    <row r="511" spans="37:191" s="1" customFormat="1" x14ac:dyDescent="0.2"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</row>
    <row r="512" spans="37:191" s="1" customFormat="1" x14ac:dyDescent="0.2"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</row>
    <row r="513" spans="37:191" s="1" customFormat="1" x14ac:dyDescent="0.2"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</row>
    <row r="514" spans="37:191" s="1" customFormat="1" x14ac:dyDescent="0.2"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</row>
    <row r="515" spans="37:191" s="1" customFormat="1" x14ac:dyDescent="0.2"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</row>
    <row r="516" spans="37:191" s="1" customFormat="1" x14ac:dyDescent="0.2"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</row>
    <row r="517" spans="37:191" s="1" customFormat="1" x14ac:dyDescent="0.2"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</row>
    <row r="518" spans="37:191" s="1" customFormat="1" x14ac:dyDescent="0.2"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</row>
    <row r="519" spans="37:191" s="1" customFormat="1" x14ac:dyDescent="0.2"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</row>
    <row r="520" spans="37:191" s="1" customFormat="1" x14ac:dyDescent="0.2"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</row>
    <row r="521" spans="37:191" s="1" customFormat="1" x14ac:dyDescent="0.2"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</row>
    <row r="522" spans="37:191" s="1" customFormat="1" x14ac:dyDescent="0.2"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</row>
    <row r="523" spans="37:191" s="1" customFormat="1" x14ac:dyDescent="0.2"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</row>
    <row r="524" spans="37:191" s="1" customFormat="1" x14ac:dyDescent="0.2"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</row>
    <row r="525" spans="37:191" s="1" customFormat="1" x14ac:dyDescent="0.2"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</row>
    <row r="526" spans="37:191" s="1" customFormat="1" x14ac:dyDescent="0.2"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</row>
    <row r="527" spans="37:191" s="1" customFormat="1" x14ac:dyDescent="0.2"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</row>
    <row r="528" spans="37:191" s="1" customFormat="1" x14ac:dyDescent="0.2"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</row>
    <row r="529" spans="37:191" s="1" customFormat="1" x14ac:dyDescent="0.2"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</row>
    <row r="530" spans="37:191" s="1" customFormat="1" x14ac:dyDescent="0.2"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</row>
    <row r="531" spans="37:191" s="1" customFormat="1" x14ac:dyDescent="0.2"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</row>
    <row r="532" spans="37:191" s="1" customFormat="1" x14ac:dyDescent="0.2"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</row>
    <row r="533" spans="37:191" s="1" customFormat="1" x14ac:dyDescent="0.2"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</row>
    <row r="534" spans="37:191" s="1" customFormat="1" x14ac:dyDescent="0.2"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</row>
    <row r="535" spans="37:191" s="1" customFormat="1" x14ac:dyDescent="0.2"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</row>
    <row r="536" spans="37:191" s="1" customFormat="1" x14ac:dyDescent="0.2"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</row>
    <row r="537" spans="37:191" s="1" customFormat="1" x14ac:dyDescent="0.2"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</row>
    <row r="538" spans="37:191" s="1" customFormat="1" x14ac:dyDescent="0.2"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</row>
  </sheetData>
  <mergeCells count="321">
    <mergeCell ref="F18:K18"/>
    <mergeCell ref="L18:P18"/>
    <mergeCell ref="F19:K19"/>
    <mergeCell ref="L19:P19"/>
    <mergeCell ref="F20:K20"/>
    <mergeCell ref="L20:P20"/>
    <mergeCell ref="U18:AE19"/>
    <mergeCell ref="U20:Z20"/>
    <mergeCell ref="AA20:AE20"/>
    <mergeCell ref="F14:P15"/>
    <mergeCell ref="F16:K16"/>
    <mergeCell ref="L16:P16"/>
    <mergeCell ref="F17:K17"/>
    <mergeCell ref="L17:P17"/>
    <mergeCell ref="U14:AE15"/>
    <mergeCell ref="U16:Z16"/>
    <mergeCell ref="AA16:AE16"/>
    <mergeCell ref="U17:Z17"/>
    <mergeCell ref="AA17:AE17"/>
    <mergeCell ref="A51:K51"/>
    <mergeCell ref="L51:O51"/>
    <mergeCell ref="P51:R51"/>
    <mergeCell ref="S51:U51"/>
    <mergeCell ref="V51:X51"/>
    <mergeCell ref="Y51:AA51"/>
    <mergeCell ref="AB51:AD51"/>
    <mergeCell ref="AE51:AG51"/>
    <mergeCell ref="AH51:AJ51"/>
    <mergeCell ref="A50:K50"/>
    <mergeCell ref="L50:O50"/>
    <mergeCell ref="P50:R50"/>
    <mergeCell ref="S50:U50"/>
    <mergeCell ref="V50:X50"/>
    <mergeCell ref="Y50:AA50"/>
    <mergeCell ref="AB50:AD50"/>
    <mergeCell ref="AE50:AG50"/>
    <mergeCell ref="AH50:AJ50"/>
    <mergeCell ref="Y48:AA48"/>
    <mergeCell ref="AB48:AD48"/>
    <mergeCell ref="AE48:AG48"/>
    <mergeCell ref="AH48:AJ48"/>
    <mergeCell ref="A49:K49"/>
    <mergeCell ref="L49:O49"/>
    <mergeCell ref="P49:R49"/>
    <mergeCell ref="S49:U49"/>
    <mergeCell ref="V49:X49"/>
    <mergeCell ref="Y49:AA49"/>
    <mergeCell ref="AB49:AD49"/>
    <mergeCell ref="AE49:AG49"/>
    <mergeCell ref="AH49:AJ49"/>
    <mergeCell ref="A48:K48"/>
    <mergeCell ref="L48:O48"/>
    <mergeCell ref="P48:R48"/>
    <mergeCell ref="S48:U48"/>
    <mergeCell ref="V48:X48"/>
    <mergeCell ref="A1:B3"/>
    <mergeCell ref="C1:AC3"/>
    <mergeCell ref="AD1:AJ1"/>
    <mergeCell ref="AD2:AF3"/>
    <mergeCell ref="AG2:AG3"/>
    <mergeCell ref="AH2:AH3"/>
    <mergeCell ref="AI2:AJ3"/>
    <mergeCell ref="A23:K25"/>
    <mergeCell ref="L23:O25"/>
    <mergeCell ref="P23:R25"/>
    <mergeCell ref="S23:U25"/>
    <mergeCell ref="V23:X25"/>
    <mergeCell ref="Y23:AA25"/>
    <mergeCell ref="AB23:AD25"/>
    <mergeCell ref="AE23:AG25"/>
    <mergeCell ref="AH23:AJ25"/>
    <mergeCell ref="A6:V6"/>
    <mergeCell ref="W6:AC6"/>
    <mergeCell ref="AD6:AJ6"/>
    <mergeCell ref="A7:AJ7"/>
    <mergeCell ref="A8:F8"/>
    <mergeCell ref="G8:V8"/>
    <mergeCell ref="W8:Y8"/>
    <mergeCell ref="Z8:AJ8"/>
    <mergeCell ref="A4:AJ4"/>
    <mergeCell ref="A5:E5"/>
    <mergeCell ref="F5:K5"/>
    <mergeCell ref="L5:P5"/>
    <mergeCell ref="W5:AC5"/>
    <mergeCell ref="AD5:AJ5"/>
    <mergeCell ref="A11:F11"/>
    <mergeCell ref="G11:J11"/>
    <mergeCell ref="K11:V11"/>
    <mergeCell ref="W11:Y11"/>
    <mergeCell ref="Z11:AA11"/>
    <mergeCell ref="AB11:AJ11"/>
    <mergeCell ref="A9:F9"/>
    <mergeCell ref="G9:V9"/>
    <mergeCell ref="W9:Y9"/>
    <mergeCell ref="Z9:AJ9"/>
    <mergeCell ref="A10:F10"/>
    <mergeCell ref="G10:V10"/>
    <mergeCell ref="W10:Y10"/>
    <mergeCell ref="Z10:AJ10"/>
    <mergeCell ref="A53:AJ53"/>
    <mergeCell ref="A54:N54"/>
    <mergeCell ref="O54:AJ54"/>
    <mergeCell ref="A55:N55"/>
    <mergeCell ref="O55:AJ55"/>
    <mergeCell ref="A56:N56"/>
    <mergeCell ref="O56:AJ56"/>
    <mergeCell ref="A12:AJ12"/>
    <mergeCell ref="A46:K46"/>
    <mergeCell ref="L46:O46"/>
    <mergeCell ref="P46:R46"/>
    <mergeCell ref="S46:U46"/>
    <mergeCell ref="V46:X46"/>
    <mergeCell ref="Y46:AA46"/>
    <mergeCell ref="AB46:AD46"/>
    <mergeCell ref="AE46:AG46"/>
    <mergeCell ref="AH46:AJ46"/>
    <mergeCell ref="A13:AJ13"/>
    <mergeCell ref="A29:K29"/>
    <mergeCell ref="A30:K30"/>
    <mergeCell ref="A31:K31"/>
    <mergeCell ref="A32:K32"/>
    <mergeCell ref="A33:K33"/>
    <mergeCell ref="A34:K34"/>
    <mergeCell ref="A65:AD65"/>
    <mergeCell ref="AE65:AJ65"/>
    <mergeCell ref="A66:AJ66"/>
    <mergeCell ref="A67:AJ67"/>
    <mergeCell ref="A57:N57"/>
    <mergeCell ref="O57:AJ57"/>
    <mergeCell ref="A58:N58"/>
    <mergeCell ref="O58:AJ58"/>
    <mergeCell ref="A59:AJ59"/>
    <mergeCell ref="A60:X60"/>
    <mergeCell ref="Y60:AJ64"/>
    <mergeCell ref="A61:X64"/>
    <mergeCell ref="A26:K26"/>
    <mergeCell ref="A27:K27"/>
    <mergeCell ref="A28:K28"/>
    <mergeCell ref="AE26:AG26"/>
    <mergeCell ref="AH26:AJ26"/>
    <mergeCell ref="P27:R27"/>
    <mergeCell ref="S27:U27"/>
    <mergeCell ref="A21:AJ21"/>
    <mergeCell ref="L26:O26"/>
    <mergeCell ref="L27:O27"/>
    <mergeCell ref="P26:R26"/>
    <mergeCell ref="S26:U26"/>
    <mergeCell ref="V26:X26"/>
    <mergeCell ref="Y26:AA26"/>
    <mergeCell ref="AB26:AD26"/>
    <mergeCell ref="V27:X27"/>
    <mergeCell ref="Y27:AA27"/>
    <mergeCell ref="AB27:AD27"/>
    <mergeCell ref="AE27:AG27"/>
    <mergeCell ref="AH27:AJ27"/>
    <mergeCell ref="L28:O28"/>
    <mergeCell ref="P28:R28"/>
    <mergeCell ref="S28:U28"/>
    <mergeCell ref="V28:X28"/>
    <mergeCell ref="Y28:AA28"/>
    <mergeCell ref="AB28:AD28"/>
    <mergeCell ref="AE28:AG28"/>
    <mergeCell ref="AH28:AJ28"/>
    <mergeCell ref="L29:O29"/>
    <mergeCell ref="P29:R29"/>
    <mergeCell ref="S29:U29"/>
    <mergeCell ref="V29:X29"/>
    <mergeCell ref="Y29:AA29"/>
    <mergeCell ref="AB29:AD29"/>
    <mergeCell ref="AE29:AG29"/>
    <mergeCell ref="AH29:AJ29"/>
    <mergeCell ref="L30:O30"/>
    <mergeCell ref="P30:R30"/>
    <mergeCell ref="S30:U30"/>
    <mergeCell ref="V30:X30"/>
    <mergeCell ref="Y30:AA30"/>
    <mergeCell ref="AB30:AD30"/>
    <mergeCell ref="AE30:AG30"/>
    <mergeCell ref="AH30:AJ30"/>
    <mergeCell ref="AE31:AG31"/>
    <mergeCell ref="AH31:AJ31"/>
    <mergeCell ref="L32:O32"/>
    <mergeCell ref="P32:R32"/>
    <mergeCell ref="S32:U32"/>
    <mergeCell ref="V32:X32"/>
    <mergeCell ref="Y32:AA32"/>
    <mergeCell ref="AB32:AD32"/>
    <mergeCell ref="AE32:AG32"/>
    <mergeCell ref="AH32:AJ32"/>
    <mergeCell ref="L31:O31"/>
    <mergeCell ref="P31:R31"/>
    <mergeCell ref="S31:U31"/>
    <mergeCell ref="V31:X31"/>
    <mergeCell ref="Y31:AA31"/>
    <mergeCell ref="AB31:AD31"/>
    <mergeCell ref="AE33:AG33"/>
    <mergeCell ref="AH33:AJ33"/>
    <mergeCell ref="L34:O34"/>
    <mergeCell ref="P34:R34"/>
    <mergeCell ref="S34:U34"/>
    <mergeCell ref="V34:X34"/>
    <mergeCell ref="Y34:AA34"/>
    <mergeCell ref="AB34:AD34"/>
    <mergeCell ref="AE34:AG34"/>
    <mergeCell ref="AH34:AJ34"/>
    <mergeCell ref="L33:O33"/>
    <mergeCell ref="P33:R33"/>
    <mergeCell ref="S33:U33"/>
    <mergeCell ref="V33:X33"/>
    <mergeCell ref="Y33:AA33"/>
    <mergeCell ref="AB33:AD33"/>
    <mergeCell ref="AH36:AJ36"/>
    <mergeCell ref="AE35:AG35"/>
    <mergeCell ref="AH35:AJ35"/>
    <mergeCell ref="A36:K36"/>
    <mergeCell ref="L36:O36"/>
    <mergeCell ref="P36:R36"/>
    <mergeCell ref="S36:U36"/>
    <mergeCell ref="V36:X36"/>
    <mergeCell ref="Y36:AA36"/>
    <mergeCell ref="AB36:AD36"/>
    <mergeCell ref="AE36:AG36"/>
    <mergeCell ref="L35:O35"/>
    <mergeCell ref="P35:R35"/>
    <mergeCell ref="S35:U35"/>
    <mergeCell ref="V35:X35"/>
    <mergeCell ref="Y35:AA35"/>
    <mergeCell ref="AB35:AD35"/>
    <mergeCell ref="A35:K35"/>
    <mergeCell ref="V41:X41"/>
    <mergeCell ref="Y41:AA41"/>
    <mergeCell ref="AB37:AD37"/>
    <mergeCell ref="AE37:AG37"/>
    <mergeCell ref="AH37:AJ37"/>
    <mergeCell ref="A38:K38"/>
    <mergeCell ref="L38:O38"/>
    <mergeCell ref="P38:R38"/>
    <mergeCell ref="S38:U38"/>
    <mergeCell ref="V38:X38"/>
    <mergeCell ref="Y38:AA38"/>
    <mergeCell ref="AB38:AD38"/>
    <mergeCell ref="A37:K37"/>
    <mergeCell ref="L37:O37"/>
    <mergeCell ref="P37:R37"/>
    <mergeCell ref="S37:U37"/>
    <mergeCell ref="V37:X37"/>
    <mergeCell ref="Y37:AA37"/>
    <mergeCell ref="AE38:AG38"/>
    <mergeCell ref="AH38:AJ38"/>
    <mergeCell ref="AH39:AJ39"/>
    <mergeCell ref="A40:K40"/>
    <mergeCell ref="L40:O40"/>
    <mergeCell ref="P40:R40"/>
    <mergeCell ref="S40:U40"/>
    <mergeCell ref="V40:X40"/>
    <mergeCell ref="Y40:AA40"/>
    <mergeCell ref="AB40:AD40"/>
    <mergeCell ref="AE40:AG40"/>
    <mergeCell ref="AH40:AJ40"/>
    <mergeCell ref="A39:K39"/>
    <mergeCell ref="L39:O39"/>
    <mergeCell ref="P39:R39"/>
    <mergeCell ref="S39:U39"/>
    <mergeCell ref="V39:X39"/>
    <mergeCell ref="Y39:AA39"/>
    <mergeCell ref="AB39:AD39"/>
    <mergeCell ref="AE39:AG39"/>
    <mergeCell ref="AE42:AG42"/>
    <mergeCell ref="AH42:AJ42"/>
    <mergeCell ref="P22:AJ22"/>
    <mergeCell ref="A22:O22"/>
    <mergeCell ref="A43:K43"/>
    <mergeCell ref="L43:O43"/>
    <mergeCell ref="P43:R43"/>
    <mergeCell ref="S43:U43"/>
    <mergeCell ref="V43:X43"/>
    <mergeCell ref="Y43:AA43"/>
    <mergeCell ref="AB41:AD41"/>
    <mergeCell ref="AE41:AG41"/>
    <mergeCell ref="AH41:AJ41"/>
    <mergeCell ref="A42:K42"/>
    <mergeCell ref="L42:O42"/>
    <mergeCell ref="P42:R42"/>
    <mergeCell ref="S42:U42"/>
    <mergeCell ref="V42:X42"/>
    <mergeCell ref="Y42:AA42"/>
    <mergeCell ref="AB42:AD42"/>
    <mergeCell ref="A41:K41"/>
    <mergeCell ref="L41:O41"/>
    <mergeCell ref="P41:R41"/>
    <mergeCell ref="S41:U41"/>
    <mergeCell ref="AB43:AD43"/>
    <mergeCell ref="AE43:AG43"/>
    <mergeCell ref="AH43:AJ43"/>
    <mergeCell ref="A44:K44"/>
    <mergeCell ref="L44:O44"/>
    <mergeCell ref="P44:R44"/>
    <mergeCell ref="S44:U44"/>
    <mergeCell ref="V44:X44"/>
    <mergeCell ref="Y44:AA44"/>
    <mergeCell ref="AB44:AD44"/>
    <mergeCell ref="AE44:AG44"/>
    <mergeCell ref="AH44:AJ44"/>
    <mergeCell ref="A45:K45"/>
    <mergeCell ref="L45:O45"/>
    <mergeCell ref="P45:R45"/>
    <mergeCell ref="S45:U45"/>
    <mergeCell ref="V45:X45"/>
    <mergeCell ref="Y45:AA45"/>
    <mergeCell ref="AB45:AD45"/>
    <mergeCell ref="AE45:AG45"/>
    <mergeCell ref="AH45:AJ45"/>
    <mergeCell ref="A47:K47"/>
    <mergeCell ref="L47:O47"/>
    <mergeCell ref="P47:R47"/>
    <mergeCell ref="S47:U47"/>
    <mergeCell ref="V47:X47"/>
    <mergeCell ref="Y47:AA47"/>
    <mergeCell ref="AB47:AD47"/>
    <mergeCell ref="AE47:AG47"/>
    <mergeCell ref="AH47:AJ47"/>
  </mergeCells>
  <conditionalFormatting sqref="AI2:AJ3">
    <cfRule type="cellIs" dxfId="35" priority="29" stopIfTrue="1" operator="equal">
      <formula>$AZ$10</formula>
    </cfRule>
  </conditionalFormatting>
  <conditionalFormatting sqref="O58">
    <cfRule type="cellIs" dxfId="34" priority="30" stopIfTrue="1" operator="equal">
      <formula>$AZ$58</formula>
    </cfRule>
  </conditionalFormatting>
  <conditionalFormatting sqref="F5:K5">
    <cfRule type="cellIs" dxfId="33" priority="278" stopIfTrue="1" operator="equal">
      <formula>#REF!</formula>
    </cfRule>
  </conditionalFormatting>
  <conditionalFormatting sqref="L26:L51">
    <cfRule type="expression" dxfId="32" priority="279">
      <formula>AND($A26=#REF!,L26=#REF!,#REF!=#REF!)</formula>
    </cfRule>
  </conditionalFormatting>
  <dataValidations count="2">
    <dataValidation type="list" allowBlank="1" showInputMessage="1" showErrorMessage="1" sqref="O58:AJ58">
      <formula1>$AZ$58:$BB$58</formula1>
    </dataValidation>
    <dataValidation type="list" allowBlank="1" showInputMessage="1" showErrorMessage="1" sqref="L26:O51">
      <formula1>#REF!</formula1>
    </dataValidation>
  </dataValidations>
  <pageMargins left="0.78740157480314965" right="0.55118110236220474" top="0.27559055118110237" bottom="0.23622047244094491" header="0.19685039370078741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37"/>
  <sheetViews>
    <sheetView topLeftCell="A40" zoomScaleNormal="100" workbookViewId="0">
      <selection activeCell="AM23" sqref="AM23"/>
    </sheetView>
  </sheetViews>
  <sheetFormatPr defaultColWidth="9" defaultRowHeight="11.25" x14ac:dyDescent="0.2"/>
  <cols>
    <col min="1" max="1" width="2.42578125" style="14" customWidth="1"/>
    <col min="2" max="36" width="2.42578125" style="1" customWidth="1"/>
    <col min="37" max="37" width="6.5703125" style="2" customWidth="1"/>
    <col min="38" max="38" width="2.5703125" style="2" bestFit="1" customWidth="1"/>
    <col min="39" max="39" width="28.7109375" style="2" customWidth="1"/>
    <col min="40" max="51" width="2.5703125" style="2" customWidth="1"/>
    <col min="52" max="92" width="2.28515625" style="2" customWidth="1"/>
    <col min="93" max="16384" width="9" style="2"/>
  </cols>
  <sheetData>
    <row r="1" spans="1:191" ht="15.95" customHeight="1" x14ac:dyDescent="0.25">
      <c r="A1" s="372"/>
      <c r="B1" s="372"/>
      <c r="C1" s="306" t="str">
        <f>IF(A!S23=A!AT23,"CERTIFICATION BODY HEADER
field available for logo etc.","THIS SHEET IS ONLY RELEVANT FOR SOLAR PLUS SUPPLEMANTARY SYSTEMS")</f>
        <v>CERTIFICATION BODY HEADER
field available for logo etc.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50" t="str">
        <f>+A!AD1</f>
        <v xml:space="preserve"> </v>
      </c>
      <c r="AE1" s="350"/>
      <c r="AF1" s="350"/>
      <c r="AG1" s="350"/>
      <c r="AH1" s="350"/>
      <c r="AI1" s="350"/>
      <c r="AJ1" s="350"/>
      <c r="AK1" s="18"/>
      <c r="AM1" s="3"/>
      <c r="AN1" s="4"/>
      <c r="AO1" s="4"/>
      <c r="BB1" s="7"/>
    </row>
    <row r="2" spans="1:191" ht="15.95" customHeight="1" x14ac:dyDescent="0.2">
      <c r="A2" s="372"/>
      <c r="B2" s="372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39" t="s">
        <v>32</v>
      </c>
      <c r="AE2" s="339"/>
      <c r="AF2" s="339"/>
      <c r="AG2" s="477">
        <v>2</v>
      </c>
      <c r="AH2" s="339" t="s">
        <v>33</v>
      </c>
      <c r="AI2" s="340">
        <f>+A!AI2:AJ3</f>
        <v>6</v>
      </c>
      <c r="AJ2" s="340"/>
      <c r="AK2" s="18"/>
      <c r="AL2" s="5"/>
      <c r="AM2" s="6"/>
      <c r="AN2" s="7"/>
      <c r="AO2" s="7"/>
      <c r="AP2" s="7"/>
      <c r="AQ2" s="7"/>
      <c r="AR2" s="7"/>
      <c r="AS2" s="7"/>
      <c r="AU2" s="7"/>
      <c r="AV2" s="7"/>
      <c r="AW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</row>
    <row r="3" spans="1:191" ht="15.95" customHeight="1" x14ac:dyDescent="0.2">
      <c r="A3" s="372"/>
      <c r="B3" s="372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39"/>
      <c r="AE3" s="339"/>
      <c r="AF3" s="339"/>
      <c r="AG3" s="477"/>
      <c r="AH3" s="339"/>
      <c r="AI3" s="340"/>
      <c r="AJ3" s="340"/>
      <c r="AK3" s="18"/>
    </row>
    <row r="4" spans="1:191" ht="3.95" customHeight="1" thickBot="1" x14ac:dyDescent="0.25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18"/>
    </row>
    <row r="5" spans="1:191" ht="15" customHeight="1" x14ac:dyDescent="0.2">
      <c r="A5" s="370" t="s">
        <v>85</v>
      </c>
      <c r="B5" s="348"/>
      <c r="C5" s="348"/>
      <c r="D5" s="348"/>
      <c r="E5" s="348"/>
      <c r="F5" s="457" t="str">
        <f>+A!F5</f>
        <v>EN12976-2</v>
      </c>
      <c r="G5" s="457"/>
      <c r="H5" s="457"/>
      <c r="I5" s="457"/>
      <c r="J5" s="457"/>
      <c r="K5" s="457"/>
      <c r="L5" s="458" t="s">
        <v>116</v>
      </c>
      <c r="M5" s="459"/>
      <c r="N5" s="459"/>
      <c r="O5" s="459"/>
      <c r="P5" s="459"/>
      <c r="Q5" s="72"/>
      <c r="R5" s="72"/>
      <c r="S5" s="72"/>
      <c r="T5" s="72"/>
      <c r="U5" s="72"/>
      <c r="V5" s="73"/>
      <c r="W5" s="352" t="s">
        <v>23</v>
      </c>
      <c r="X5" s="352"/>
      <c r="Y5" s="352"/>
      <c r="Z5" s="352"/>
      <c r="AA5" s="352"/>
      <c r="AB5" s="352"/>
      <c r="AC5" s="353"/>
      <c r="AD5" s="460" t="str">
        <f>+A!AD5</f>
        <v>LicenceNumber</v>
      </c>
      <c r="AE5" s="461"/>
      <c r="AF5" s="461"/>
      <c r="AG5" s="461"/>
      <c r="AH5" s="461"/>
      <c r="AI5" s="461"/>
      <c r="AJ5" s="462"/>
      <c r="AK5" s="18"/>
    </row>
    <row r="6" spans="1:191" ht="15" customHeight="1" thickBot="1" x14ac:dyDescent="0.3">
      <c r="A6" s="361" t="s">
        <v>117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579"/>
      <c r="W6" s="580" t="s">
        <v>63</v>
      </c>
      <c r="X6" s="581"/>
      <c r="Y6" s="581"/>
      <c r="Z6" s="581"/>
      <c r="AA6" s="581"/>
      <c r="AB6" s="581"/>
      <c r="AC6" s="582"/>
      <c r="AD6" s="583" t="str">
        <f>+A!AD6</f>
        <v>yyyy-mm-dd</v>
      </c>
      <c r="AE6" s="584"/>
      <c r="AF6" s="584"/>
      <c r="AG6" s="584"/>
      <c r="AH6" s="584"/>
      <c r="AI6" s="584"/>
      <c r="AJ6" s="585"/>
      <c r="AK6" s="18"/>
    </row>
    <row r="7" spans="1:191" ht="3.95" customHeight="1" thickBot="1" x14ac:dyDescent="0.25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4"/>
      <c r="AK7" s="18"/>
    </row>
    <row r="8" spans="1:191" ht="12" customHeight="1" x14ac:dyDescent="0.2">
      <c r="A8" s="341" t="s">
        <v>58</v>
      </c>
      <c r="B8" s="342"/>
      <c r="C8" s="342"/>
      <c r="D8" s="342"/>
      <c r="E8" s="342"/>
      <c r="F8" s="342"/>
      <c r="G8" s="493" t="str">
        <f>+A!G8</f>
        <v>SolarCompany</v>
      </c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4"/>
      <c r="W8" s="341" t="s">
        <v>37</v>
      </c>
      <c r="X8" s="342"/>
      <c r="Y8" s="342"/>
      <c r="Z8" s="495" t="str">
        <f>+A!Z8</f>
        <v>CountryName</v>
      </c>
      <c r="AA8" s="495"/>
      <c r="AB8" s="495"/>
      <c r="AC8" s="495"/>
      <c r="AD8" s="495"/>
      <c r="AE8" s="495"/>
      <c r="AF8" s="495"/>
      <c r="AG8" s="495"/>
      <c r="AH8" s="495"/>
      <c r="AI8" s="495"/>
      <c r="AJ8" s="496"/>
      <c r="AK8" s="18"/>
    </row>
    <row r="9" spans="1:191" ht="12" customHeight="1" x14ac:dyDescent="0.2">
      <c r="A9" s="571" t="s">
        <v>139</v>
      </c>
      <c r="B9" s="572"/>
      <c r="C9" s="572"/>
      <c r="D9" s="572"/>
      <c r="E9" s="572"/>
      <c r="F9" s="572"/>
      <c r="G9" s="573" t="str">
        <f>+A!G9</f>
        <v>BrandName</v>
      </c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4"/>
      <c r="W9" s="575" t="s">
        <v>1</v>
      </c>
      <c r="X9" s="576"/>
      <c r="Y9" s="576"/>
      <c r="Z9" s="577" t="str">
        <f>+A!Z9</f>
        <v>www.</v>
      </c>
      <c r="AA9" s="577"/>
      <c r="AB9" s="577"/>
      <c r="AC9" s="577"/>
      <c r="AD9" s="577"/>
      <c r="AE9" s="577"/>
      <c r="AF9" s="577"/>
      <c r="AG9" s="577"/>
      <c r="AH9" s="577"/>
      <c r="AI9" s="577"/>
      <c r="AJ9" s="578"/>
      <c r="AK9" s="18"/>
    </row>
    <row r="10" spans="1:191" ht="12" customHeight="1" x14ac:dyDescent="0.2">
      <c r="A10" s="571" t="s">
        <v>35</v>
      </c>
      <c r="B10" s="572"/>
      <c r="C10" s="572"/>
      <c r="D10" s="572"/>
      <c r="E10" s="572"/>
      <c r="F10" s="572"/>
      <c r="G10" s="573" t="str">
        <f>+A!G10</f>
        <v>StreetName</v>
      </c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4"/>
      <c r="W10" s="575" t="s">
        <v>2</v>
      </c>
      <c r="X10" s="576"/>
      <c r="Y10" s="576"/>
      <c r="Z10" s="577" t="str">
        <f>+A!Z10</f>
        <v>@</v>
      </c>
      <c r="AA10" s="577"/>
      <c r="AB10" s="577"/>
      <c r="AC10" s="577"/>
      <c r="AD10" s="577"/>
      <c r="AE10" s="577"/>
      <c r="AF10" s="577"/>
      <c r="AG10" s="577"/>
      <c r="AH10" s="577"/>
      <c r="AI10" s="577"/>
      <c r="AJ10" s="578"/>
      <c r="AK10" s="18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191" ht="12" customHeight="1" thickBot="1" x14ac:dyDescent="0.25">
      <c r="A11" s="561" t="s">
        <v>36</v>
      </c>
      <c r="B11" s="562"/>
      <c r="C11" s="562"/>
      <c r="D11" s="562"/>
      <c r="E11" s="562"/>
      <c r="F11" s="562"/>
      <c r="G11" s="563">
        <f>+A!G11</f>
        <v>99999</v>
      </c>
      <c r="H11" s="563"/>
      <c r="I11" s="563"/>
      <c r="J11" s="563"/>
      <c r="K11" s="564" t="str">
        <f>+A!K11</f>
        <v>Cityname, Provincename</v>
      </c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5"/>
      <c r="W11" s="566" t="s">
        <v>3</v>
      </c>
      <c r="X11" s="567"/>
      <c r="Y11" s="567"/>
      <c r="Z11" s="568" t="str">
        <f>+A!Z11</f>
        <v>+99</v>
      </c>
      <c r="AA11" s="568"/>
      <c r="AB11" s="569">
        <f>+A!AB11</f>
        <v>999999999</v>
      </c>
      <c r="AC11" s="569"/>
      <c r="AD11" s="569"/>
      <c r="AE11" s="569"/>
      <c r="AF11" s="569"/>
      <c r="AG11" s="569"/>
      <c r="AH11" s="569"/>
      <c r="AI11" s="569"/>
      <c r="AJ11" s="570"/>
      <c r="AK11" s="18"/>
      <c r="AO11" s="5"/>
      <c r="AP11" s="5"/>
      <c r="AQ11" s="5"/>
      <c r="AR11" s="5"/>
      <c r="AS11" s="13"/>
      <c r="AT11" s="13"/>
      <c r="AU11" s="13"/>
      <c r="AV11" s="13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191" ht="3.95" customHeight="1" thickBot="1" x14ac:dyDescent="0.25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4"/>
      <c r="AK12" s="18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191" ht="13.5" customHeight="1" thickBot="1" x14ac:dyDescent="0.25">
      <c r="A13" s="456" t="s">
        <v>267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9"/>
      <c r="AK13" s="18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191" ht="12.75" customHeight="1" x14ac:dyDescent="0.2">
      <c r="A14" s="132"/>
      <c r="B14" s="133"/>
      <c r="C14" s="133"/>
      <c r="D14" s="133"/>
      <c r="E14" s="137"/>
      <c r="F14" s="446" t="s">
        <v>261</v>
      </c>
      <c r="G14" s="447"/>
      <c r="H14" s="447"/>
      <c r="I14" s="447"/>
      <c r="J14" s="447"/>
      <c r="K14" s="447"/>
      <c r="L14" s="447"/>
      <c r="M14" s="447"/>
      <c r="N14" s="447"/>
      <c r="O14" s="447"/>
      <c r="P14" s="502"/>
      <c r="Q14" s="132"/>
      <c r="R14" s="133"/>
      <c r="S14" s="133"/>
      <c r="T14" s="137"/>
      <c r="U14" s="446" t="s">
        <v>264</v>
      </c>
      <c r="V14" s="447"/>
      <c r="W14" s="447"/>
      <c r="X14" s="447"/>
      <c r="Y14" s="447"/>
      <c r="Z14" s="447"/>
      <c r="AA14" s="447"/>
      <c r="AB14" s="447"/>
      <c r="AC14" s="447"/>
      <c r="AD14" s="447"/>
      <c r="AE14" s="502"/>
      <c r="AF14" s="123"/>
      <c r="AG14" s="124"/>
      <c r="AH14" s="124"/>
      <c r="AI14" s="124"/>
      <c r="AJ14" s="125"/>
      <c r="AK14" s="18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191" ht="12.75" thickBot="1" x14ac:dyDescent="0.25">
      <c r="A15" s="134"/>
      <c r="E15" s="138"/>
      <c r="F15" s="503"/>
      <c r="G15" s="504"/>
      <c r="H15" s="504"/>
      <c r="I15" s="504"/>
      <c r="J15" s="504"/>
      <c r="K15" s="504"/>
      <c r="L15" s="504"/>
      <c r="M15" s="504"/>
      <c r="N15" s="504"/>
      <c r="O15" s="504"/>
      <c r="P15" s="505"/>
      <c r="Q15" s="134"/>
      <c r="T15" s="138"/>
      <c r="U15" s="503"/>
      <c r="V15" s="504"/>
      <c r="W15" s="504"/>
      <c r="X15" s="504"/>
      <c r="Y15" s="504"/>
      <c r="Z15" s="504"/>
      <c r="AA15" s="504"/>
      <c r="AB15" s="504"/>
      <c r="AC15" s="504"/>
      <c r="AD15" s="504"/>
      <c r="AE15" s="505"/>
      <c r="AF15" s="93"/>
      <c r="AG15" s="111"/>
      <c r="AH15" s="111"/>
      <c r="AI15" s="111"/>
      <c r="AJ15" s="95"/>
      <c r="AK15" s="18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191" ht="12.75" customHeight="1" x14ac:dyDescent="0.2">
      <c r="A16" s="134"/>
      <c r="E16" s="138"/>
      <c r="F16" s="506" t="s">
        <v>262</v>
      </c>
      <c r="G16" s="507"/>
      <c r="H16" s="507"/>
      <c r="I16" s="507"/>
      <c r="J16" s="507"/>
      <c r="K16" s="507"/>
      <c r="L16" s="508">
        <v>0</v>
      </c>
      <c r="M16" s="508"/>
      <c r="N16" s="508"/>
      <c r="O16" s="508"/>
      <c r="P16" s="509"/>
      <c r="Q16" s="134"/>
      <c r="T16" s="138"/>
      <c r="U16" s="506" t="s">
        <v>265</v>
      </c>
      <c r="V16" s="507"/>
      <c r="W16" s="507"/>
      <c r="X16" s="507"/>
      <c r="Y16" s="507"/>
      <c r="Z16" s="507"/>
      <c r="AA16" s="514">
        <v>0</v>
      </c>
      <c r="AB16" s="514"/>
      <c r="AC16" s="514"/>
      <c r="AD16" s="514"/>
      <c r="AE16" s="515"/>
      <c r="AF16" s="93"/>
      <c r="AG16" s="111"/>
      <c r="AH16" s="111"/>
      <c r="AI16" s="111"/>
      <c r="AJ16" s="95"/>
      <c r="AK16" s="18"/>
      <c r="AN16" s="43"/>
      <c r="AO16" s="43"/>
      <c r="AP16" s="43"/>
      <c r="AQ16" s="43"/>
      <c r="AR16" s="43"/>
      <c r="AS16" s="43"/>
      <c r="AT16" s="126"/>
      <c r="AU16" s="126"/>
      <c r="AV16" s="126"/>
      <c r="AW16" s="126"/>
      <c r="AX16" s="126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4.25" thickBot="1" x14ac:dyDescent="0.3">
      <c r="A17" s="134"/>
      <c r="E17" s="138"/>
      <c r="F17" s="510" t="s">
        <v>272</v>
      </c>
      <c r="G17" s="511"/>
      <c r="H17" s="511"/>
      <c r="I17" s="511"/>
      <c r="J17" s="511"/>
      <c r="K17" s="511"/>
      <c r="L17" s="512">
        <v>0</v>
      </c>
      <c r="M17" s="512"/>
      <c r="N17" s="512"/>
      <c r="O17" s="512"/>
      <c r="P17" s="513"/>
      <c r="Q17" s="134"/>
      <c r="T17" s="138"/>
      <c r="U17" s="516" t="s">
        <v>270</v>
      </c>
      <c r="V17" s="517"/>
      <c r="W17" s="517"/>
      <c r="X17" s="517"/>
      <c r="Y17" s="517"/>
      <c r="Z17" s="517"/>
      <c r="AA17" s="518">
        <v>0</v>
      </c>
      <c r="AB17" s="518"/>
      <c r="AC17" s="518"/>
      <c r="AD17" s="518"/>
      <c r="AE17" s="519"/>
      <c r="AF17" s="93"/>
      <c r="AG17" s="111"/>
      <c r="AH17" s="111"/>
      <c r="AI17" s="111"/>
      <c r="AJ17" s="95"/>
      <c r="AK17" s="18"/>
      <c r="AN17" s="127"/>
      <c r="AO17" s="127"/>
      <c r="AP17" s="127"/>
      <c r="AQ17" s="127"/>
      <c r="AR17" s="127"/>
      <c r="AS17" s="127"/>
      <c r="AT17" s="126"/>
      <c r="AU17" s="126"/>
      <c r="AV17" s="126"/>
      <c r="AW17" s="126"/>
      <c r="AX17" s="126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5" x14ac:dyDescent="0.25">
      <c r="A18" s="134"/>
      <c r="E18" s="138"/>
      <c r="F18" s="520" t="s">
        <v>268</v>
      </c>
      <c r="G18" s="521"/>
      <c r="H18" s="521"/>
      <c r="I18" s="521"/>
      <c r="J18" s="521"/>
      <c r="K18" s="521"/>
      <c r="L18" s="512">
        <v>0</v>
      </c>
      <c r="M18" s="512"/>
      <c r="N18" s="512"/>
      <c r="O18" s="512"/>
      <c r="P18" s="513"/>
      <c r="Q18" s="134"/>
      <c r="T18" s="138"/>
      <c r="U18" s="446" t="s">
        <v>266</v>
      </c>
      <c r="V18" s="447"/>
      <c r="W18" s="447"/>
      <c r="X18" s="447"/>
      <c r="Y18" s="447"/>
      <c r="Z18" s="447"/>
      <c r="AA18" s="447"/>
      <c r="AB18" s="447"/>
      <c r="AC18" s="447"/>
      <c r="AD18" s="447"/>
      <c r="AE18" s="502"/>
      <c r="AF18" s="93"/>
      <c r="AG18" s="111"/>
      <c r="AH18" s="111"/>
      <c r="AI18" s="111"/>
      <c r="AJ18" s="95"/>
      <c r="AK18" s="18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5.75" thickBot="1" x14ac:dyDescent="0.3">
      <c r="A19" s="134"/>
      <c r="E19" s="138"/>
      <c r="F19" s="520" t="s">
        <v>269</v>
      </c>
      <c r="G19" s="521"/>
      <c r="H19" s="521"/>
      <c r="I19" s="521"/>
      <c r="J19" s="521"/>
      <c r="K19" s="521"/>
      <c r="L19" s="512">
        <v>0</v>
      </c>
      <c r="M19" s="512"/>
      <c r="N19" s="512"/>
      <c r="O19" s="512"/>
      <c r="P19" s="513"/>
      <c r="Q19" s="134"/>
      <c r="T19" s="138"/>
      <c r="U19" s="503"/>
      <c r="V19" s="504"/>
      <c r="W19" s="504"/>
      <c r="X19" s="504"/>
      <c r="Y19" s="504"/>
      <c r="Z19" s="504"/>
      <c r="AA19" s="504"/>
      <c r="AB19" s="504"/>
      <c r="AC19" s="504"/>
      <c r="AD19" s="504"/>
      <c r="AE19" s="505"/>
      <c r="AF19" s="93"/>
      <c r="AG19" s="111"/>
      <c r="AH19" s="111"/>
      <c r="AI19" s="111"/>
      <c r="AJ19" s="95"/>
      <c r="AK19" s="18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4.25" thickBot="1" x14ac:dyDescent="0.3">
      <c r="A20" s="139"/>
      <c r="B20" s="140"/>
      <c r="C20" s="140"/>
      <c r="D20" s="140"/>
      <c r="E20" s="141"/>
      <c r="F20" s="522" t="s">
        <v>263</v>
      </c>
      <c r="G20" s="523"/>
      <c r="H20" s="523"/>
      <c r="I20" s="523"/>
      <c r="J20" s="523"/>
      <c r="K20" s="523"/>
      <c r="L20" s="524">
        <v>0</v>
      </c>
      <c r="M20" s="524"/>
      <c r="N20" s="524"/>
      <c r="O20" s="524"/>
      <c r="P20" s="525"/>
      <c r="Q20" s="139"/>
      <c r="R20" s="140"/>
      <c r="S20" s="140"/>
      <c r="T20" s="141"/>
      <c r="U20" s="526" t="s">
        <v>271</v>
      </c>
      <c r="V20" s="527"/>
      <c r="W20" s="527"/>
      <c r="X20" s="527"/>
      <c r="Y20" s="527"/>
      <c r="Z20" s="527"/>
      <c r="AA20" s="528">
        <v>0</v>
      </c>
      <c r="AB20" s="528"/>
      <c r="AC20" s="528"/>
      <c r="AD20" s="528"/>
      <c r="AE20" s="529"/>
      <c r="AF20" s="108"/>
      <c r="AG20" s="109"/>
      <c r="AH20" s="109"/>
      <c r="AI20" s="109"/>
      <c r="AJ20" s="110"/>
      <c r="AK20" s="18"/>
      <c r="AN20" s="128"/>
      <c r="AO20" s="128"/>
      <c r="AP20" s="128"/>
      <c r="AQ20" s="128"/>
      <c r="AR20" s="128"/>
      <c r="AS20" s="128"/>
      <c r="AT20" s="114"/>
      <c r="AU20" s="114"/>
      <c r="AV20" s="114"/>
      <c r="AW20" s="114"/>
      <c r="AX20" s="114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5.25" customHeight="1" thickBot="1" x14ac:dyDescent="0.25">
      <c r="A21" s="545"/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  <c r="AH21" s="546"/>
      <c r="AI21" s="546"/>
      <c r="AJ21" s="547"/>
      <c r="AK21" s="18"/>
    </row>
    <row r="22" spans="1:62" ht="12" customHeight="1" x14ac:dyDescent="0.2">
      <c r="A22" s="132"/>
      <c r="B22" s="133"/>
      <c r="C22" s="133"/>
      <c r="D22" s="133"/>
      <c r="E22" s="133"/>
      <c r="F22" s="133"/>
      <c r="G22" s="133"/>
      <c r="H22" s="133"/>
      <c r="I22" s="446" t="s">
        <v>259</v>
      </c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502"/>
      <c r="AG22" s="129"/>
      <c r="AH22" s="129"/>
      <c r="AI22" s="129"/>
      <c r="AJ22" s="130"/>
      <c r="AK22" s="18"/>
    </row>
    <row r="23" spans="1:62" ht="12.75" customHeight="1" thickBot="1" x14ac:dyDescent="0.25">
      <c r="A23" s="134"/>
      <c r="I23" s="503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5"/>
      <c r="AG23" s="43"/>
      <c r="AH23" s="43"/>
      <c r="AI23" s="43"/>
      <c r="AJ23" s="112"/>
      <c r="AK23" s="18"/>
    </row>
    <row r="24" spans="1:62" ht="12.75" customHeight="1" x14ac:dyDescent="0.2">
      <c r="A24" s="134"/>
      <c r="I24" s="446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502"/>
      <c r="U24" s="446" t="s">
        <v>252</v>
      </c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502"/>
      <c r="AG24" s="43"/>
      <c r="AH24" s="43"/>
      <c r="AI24" s="43"/>
      <c r="AJ24" s="112"/>
      <c r="AK24" s="18"/>
    </row>
    <row r="25" spans="1:62" ht="13.5" customHeight="1" x14ac:dyDescent="0.2">
      <c r="A25" s="134"/>
      <c r="I25" s="606"/>
      <c r="J25" s="607"/>
      <c r="K25" s="607"/>
      <c r="L25" s="607"/>
      <c r="M25" s="607"/>
      <c r="N25" s="607"/>
      <c r="O25" s="607"/>
      <c r="P25" s="607"/>
      <c r="Q25" s="607"/>
      <c r="R25" s="607"/>
      <c r="S25" s="607"/>
      <c r="T25" s="608"/>
      <c r="U25" s="606"/>
      <c r="V25" s="607"/>
      <c r="W25" s="607"/>
      <c r="X25" s="607"/>
      <c r="Y25" s="607"/>
      <c r="Z25" s="607"/>
      <c r="AA25" s="607"/>
      <c r="AB25" s="607"/>
      <c r="AC25" s="607"/>
      <c r="AD25" s="607"/>
      <c r="AE25" s="607"/>
      <c r="AF25" s="608"/>
      <c r="AG25" s="43"/>
      <c r="AH25" s="43"/>
      <c r="AI25" s="43"/>
      <c r="AJ25" s="112"/>
      <c r="AK25" s="18"/>
    </row>
    <row r="26" spans="1:62" ht="12" customHeight="1" x14ac:dyDescent="0.2">
      <c r="A26" s="134"/>
      <c r="I26" s="551" t="s">
        <v>273</v>
      </c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 t="s">
        <v>253</v>
      </c>
      <c r="V26" s="549"/>
      <c r="W26" s="549"/>
      <c r="X26" s="549" t="s">
        <v>260</v>
      </c>
      <c r="Y26" s="549"/>
      <c r="Z26" s="549"/>
      <c r="AA26" s="549" t="s">
        <v>254</v>
      </c>
      <c r="AB26" s="549"/>
      <c r="AC26" s="549"/>
      <c r="AD26" s="549" t="s">
        <v>255</v>
      </c>
      <c r="AE26" s="549"/>
      <c r="AF26" s="588"/>
      <c r="AG26" s="114"/>
      <c r="AH26" s="114"/>
      <c r="AI26" s="114"/>
      <c r="AJ26" s="115"/>
      <c r="AK26" s="18"/>
    </row>
    <row r="27" spans="1:62" ht="12" customHeight="1" x14ac:dyDescent="0.2">
      <c r="A27" s="134"/>
      <c r="I27" s="552"/>
      <c r="J27" s="550"/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89"/>
      <c r="AG27" s="131"/>
      <c r="AH27" s="131"/>
      <c r="AI27" s="131"/>
      <c r="AJ27" s="116"/>
      <c r="AK27" s="18"/>
    </row>
    <row r="28" spans="1:62" ht="12" customHeight="1" x14ac:dyDescent="0.2">
      <c r="A28" s="134"/>
      <c r="I28" s="553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7">
        <v>0</v>
      </c>
      <c r="V28" s="557"/>
      <c r="W28" s="557"/>
      <c r="X28" s="557">
        <v>0</v>
      </c>
      <c r="Y28" s="557"/>
      <c r="Z28" s="557"/>
      <c r="AA28" s="557">
        <v>0</v>
      </c>
      <c r="AB28" s="557"/>
      <c r="AC28" s="557"/>
      <c r="AD28" s="557">
        <v>0</v>
      </c>
      <c r="AE28" s="557"/>
      <c r="AF28" s="559"/>
      <c r="AG28" s="131"/>
      <c r="AH28" s="131"/>
      <c r="AI28" s="131"/>
      <c r="AJ28" s="116"/>
      <c r="AK28" s="18"/>
    </row>
    <row r="29" spans="1:62" ht="12" customHeight="1" x14ac:dyDescent="0.2">
      <c r="A29" s="134"/>
      <c r="I29" s="555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60"/>
      <c r="AG29" s="131"/>
      <c r="AH29" s="131"/>
      <c r="AI29" s="131"/>
      <c r="AJ29" s="116"/>
      <c r="AK29" s="18"/>
    </row>
    <row r="30" spans="1:62" ht="12" customHeight="1" x14ac:dyDescent="0.2">
      <c r="A30" s="134"/>
      <c r="I30" s="600" t="s">
        <v>217</v>
      </c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601"/>
      <c r="AG30" s="131"/>
      <c r="AH30" s="131"/>
      <c r="AI30" s="131"/>
      <c r="AJ30" s="116"/>
      <c r="AK30" s="18"/>
    </row>
    <row r="31" spans="1:62" ht="12" customHeight="1" x14ac:dyDescent="0.2">
      <c r="A31" s="134"/>
      <c r="I31" s="600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601"/>
      <c r="AG31" s="43"/>
      <c r="AH31" s="43"/>
      <c r="AI31" s="43"/>
      <c r="AJ31" s="112"/>
      <c r="AK31" s="18"/>
    </row>
    <row r="32" spans="1:62" ht="12" customHeight="1" x14ac:dyDescent="0.2">
      <c r="A32" s="134"/>
      <c r="I32" s="602"/>
      <c r="J32" s="603"/>
      <c r="K32" s="603"/>
      <c r="L32" s="549" t="s">
        <v>257</v>
      </c>
      <c r="M32" s="549"/>
      <c r="N32" s="549"/>
      <c r="O32" s="549" t="s">
        <v>258</v>
      </c>
      <c r="P32" s="549"/>
      <c r="Q32" s="549"/>
      <c r="R32" s="549" t="s">
        <v>256</v>
      </c>
      <c r="S32" s="549"/>
      <c r="T32" s="549"/>
      <c r="U32" s="603"/>
      <c r="V32" s="603"/>
      <c r="W32" s="603"/>
      <c r="X32" s="549" t="s">
        <v>257</v>
      </c>
      <c r="Y32" s="549"/>
      <c r="Z32" s="549"/>
      <c r="AA32" s="549" t="s">
        <v>258</v>
      </c>
      <c r="AB32" s="549"/>
      <c r="AC32" s="549"/>
      <c r="AD32" s="549" t="s">
        <v>256</v>
      </c>
      <c r="AE32" s="549"/>
      <c r="AF32" s="586"/>
      <c r="AG32" s="43"/>
      <c r="AH32" s="43"/>
      <c r="AI32" s="43"/>
      <c r="AJ32" s="112"/>
      <c r="AK32" s="18"/>
    </row>
    <row r="33" spans="1:39" ht="12" customHeight="1" x14ac:dyDescent="0.2">
      <c r="A33" s="134"/>
      <c r="I33" s="604"/>
      <c r="J33" s="605"/>
      <c r="K33" s="605"/>
      <c r="L33" s="550"/>
      <c r="M33" s="550"/>
      <c r="N33" s="550"/>
      <c r="O33" s="550"/>
      <c r="P33" s="550"/>
      <c r="Q33" s="550"/>
      <c r="R33" s="550"/>
      <c r="S33" s="550"/>
      <c r="T33" s="550"/>
      <c r="U33" s="605"/>
      <c r="V33" s="605"/>
      <c r="W33" s="605"/>
      <c r="X33" s="550"/>
      <c r="Y33" s="550"/>
      <c r="Z33" s="550"/>
      <c r="AA33" s="550"/>
      <c r="AB33" s="550"/>
      <c r="AC33" s="550"/>
      <c r="AD33" s="550"/>
      <c r="AE33" s="550"/>
      <c r="AF33" s="587"/>
      <c r="AG33" s="126"/>
      <c r="AH33" s="126"/>
      <c r="AI33" s="126"/>
      <c r="AJ33" s="118"/>
      <c r="AK33" s="18"/>
    </row>
    <row r="34" spans="1:39" ht="12" customHeight="1" x14ac:dyDescent="0.2">
      <c r="A34" s="134"/>
      <c r="I34" s="553" t="s">
        <v>218</v>
      </c>
      <c r="J34" s="590"/>
      <c r="K34" s="590"/>
      <c r="L34" s="592" t="s">
        <v>221</v>
      </c>
      <c r="M34" s="592"/>
      <c r="N34" s="592"/>
      <c r="O34" s="554" t="s">
        <v>220</v>
      </c>
      <c r="P34" s="554"/>
      <c r="Q34" s="554"/>
      <c r="R34" s="554" t="s">
        <v>219</v>
      </c>
      <c r="S34" s="554"/>
      <c r="T34" s="554"/>
      <c r="U34" s="554" t="s">
        <v>218</v>
      </c>
      <c r="V34" s="590"/>
      <c r="W34" s="590"/>
      <c r="X34" s="592" t="s">
        <v>221</v>
      </c>
      <c r="Y34" s="592"/>
      <c r="Z34" s="592"/>
      <c r="AA34" s="554" t="s">
        <v>220</v>
      </c>
      <c r="AB34" s="554"/>
      <c r="AC34" s="554"/>
      <c r="AD34" s="554" t="s">
        <v>219</v>
      </c>
      <c r="AE34" s="554"/>
      <c r="AF34" s="609"/>
      <c r="AG34" s="126"/>
      <c r="AH34" s="126"/>
      <c r="AI34" s="126"/>
      <c r="AJ34" s="118"/>
      <c r="AK34" s="18"/>
    </row>
    <row r="35" spans="1:39" ht="12" customHeight="1" x14ac:dyDescent="0.2">
      <c r="A35" s="134"/>
      <c r="I35" s="596"/>
      <c r="J35" s="591"/>
      <c r="K35" s="591"/>
      <c r="L35" s="593"/>
      <c r="M35" s="593"/>
      <c r="N35" s="593"/>
      <c r="O35" s="556"/>
      <c r="P35" s="556"/>
      <c r="Q35" s="556"/>
      <c r="R35" s="556"/>
      <c r="S35" s="556"/>
      <c r="T35" s="556"/>
      <c r="U35" s="591"/>
      <c r="V35" s="591"/>
      <c r="W35" s="591"/>
      <c r="X35" s="593"/>
      <c r="Y35" s="593"/>
      <c r="Z35" s="593"/>
      <c r="AA35" s="556"/>
      <c r="AB35" s="556"/>
      <c r="AC35" s="556"/>
      <c r="AD35" s="556"/>
      <c r="AE35" s="556"/>
      <c r="AF35" s="610"/>
      <c r="AG35" s="43"/>
      <c r="AH35" s="43"/>
      <c r="AI35" s="43"/>
      <c r="AJ35" s="112"/>
      <c r="AK35" s="18"/>
    </row>
    <row r="36" spans="1:39" ht="12" customHeight="1" x14ac:dyDescent="0.2">
      <c r="A36" s="134"/>
      <c r="I36" s="553" t="s">
        <v>222</v>
      </c>
      <c r="J36" s="554"/>
      <c r="K36" s="554"/>
      <c r="L36" s="594">
        <v>0</v>
      </c>
      <c r="M36" s="594"/>
      <c r="N36" s="594"/>
      <c r="O36" s="594">
        <v>0</v>
      </c>
      <c r="P36" s="594"/>
      <c r="Q36" s="594"/>
      <c r="R36" s="594">
        <v>0</v>
      </c>
      <c r="S36" s="594"/>
      <c r="T36" s="594"/>
      <c r="U36" s="597" t="s">
        <v>237</v>
      </c>
      <c r="V36" s="598"/>
      <c r="W36" s="599"/>
      <c r="X36" s="594">
        <v>0</v>
      </c>
      <c r="Y36" s="594"/>
      <c r="Z36" s="594"/>
      <c r="AA36" s="594">
        <v>0</v>
      </c>
      <c r="AB36" s="594"/>
      <c r="AC36" s="594"/>
      <c r="AD36" s="594">
        <v>0</v>
      </c>
      <c r="AE36" s="594"/>
      <c r="AF36" s="595"/>
      <c r="AG36" s="43"/>
      <c r="AH36" s="43"/>
      <c r="AI36" s="43"/>
      <c r="AJ36" s="112"/>
      <c r="AK36" s="18"/>
    </row>
    <row r="37" spans="1:39" ht="12" customHeight="1" x14ac:dyDescent="0.2">
      <c r="A37" s="134"/>
      <c r="I37" s="548" t="s">
        <v>223</v>
      </c>
      <c r="J37" s="400"/>
      <c r="K37" s="400"/>
      <c r="L37" s="401">
        <v>0</v>
      </c>
      <c r="M37" s="401"/>
      <c r="N37" s="401"/>
      <c r="O37" s="401">
        <v>0</v>
      </c>
      <c r="P37" s="401"/>
      <c r="Q37" s="401"/>
      <c r="R37" s="401">
        <v>0</v>
      </c>
      <c r="S37" s="401"/>
      <c r="T37" s="401"/>
      <c r="U37" s="410" t="s">
        <v>238</v>
      </c>
      <c r="V37" s="408"/>
      <c r="W37" s="409"/>
      <c r="X37" s="401">
        <v>0</v>
      </c>
      <c r="Y37" s="401"/>
      <c r="Z37" s="401"/>
      <c r="AA37" s="401">
        <v>0</v>
      </c>
      <c r="AB37" s="401"/>
      <c r="AC37" s="401"/>
      <c r="AD37" s="401">
        <v>0</v>
      </c>
      <c r="AE37" s="401"/>
      <c r="AF37" s="403"/>
      <c r="AG37" s="114"/>
      <c r="AH37" s="114"/>
      <c r="AI37" s="114"/>
      <c r="AJ37" s="115"/>
      <c r="AK37" s="37"/>
      <c r="AL37" s="38"/>
      <c r="AM37" s="39"/>
    </row>
    <row r="38" spans="1:39" ht="12" customHeight="1" x14ac:dyDescent="0.2">
      <c r="A38" s="134"/>
      <c r="I38" s="548" t="s">
        <v>224</v>
      </c>
      <c r="J38" s="400"/>
      <c r="K38" s="400"/>
      <c r="L38" s="401">
        <v>0</v>
      </c>
      <c r="M38" s="401"/>
      <c r="N38" s="401"/>
      <c r="O38" s="401">
        <v>0</v>
      </c>
      <c r="P38" s="401"/>
      <c r="Q38" s="401"/>
      <c r="R38" s="401">
        <v>0</v>
      </c>
      <c r="S38" s="401"/>
      <c r="T38" s="401"/>
      <c r="U38" s="410" t="s">
        <v>239</v>
      </c>
      <c r="V38" s="408"/>
      <c r="W38" s="409"/>
      <c r="X38" s="401">
        <v>0</v>
      </c>
      <c r="Y38" s="401"/>
      <c r="Z38" s="401"/>
      <c r="AA38" s="401">
        <v>0</v>
      </c>
      <c r="AB38" s="401"/>
      <c r="AC38" s="401"/>
      <c r="AD38" s="401">
        <v>0</v>
      </c>
      <c r="AE38" s="401"/>
      <c r="AF38" s="403"/>
      <c r="AG38" s="96"/>
      <c r="AH38" s="96"/>
      <c r="AI38" s="96"/>
      <c r="AJ38" s="97"/>
      <c r="AK38" s="37"/>
      <c r="AL38" s="38"/>
    </row>
    <row r="39" spans="1:39" ht="12" customHeight="1" x14ac:dyDescent="0.2">
      <c r="A39" s="134"/>
      <c r="I39" s="548" t="s">
        <v>225</v>
      </c>
      <c r="J39" s="400"/>
      <c r="K39" s="400"/>
      <c r="L39" s="401">
        <v>0</v>
      </c>
      <c r="M39" s="401"/>
      <c r="N39" s="401"/>
      <c r="O39" s="401">
        <v>0</v>
      </c>
      <c r="P39" s="401"/>
      <c r="Q39" s="401"/>
      <c r="R39" s="401">
        <v>0</v>
      </c>
      <c r="S39" s="401"/>
      <c r="T39" s="401"/>
      <c r="U39" s="410" t="s">
        <v>240</v>
      </c>
      <c r="V39" s="408"/>
      <c r="W39" s="409"/>
      <c r="X39" s="401">
        <v>0</v>
      </c>
      <c r="Y39" s="401"/>
      <c r="Z39" s="401"/>
      <c r="AA39" s="401">
        <v>0</v>
      </c>
      <c r="AB39" s="401"/>
      <c r="AC39" s="401"/>
      <c r="AD39" s="401">
        <v>0</v>
      </c>
      <c r="AE39" s="401"/>
      <c r="AF39" s="403"/>
      <c r="AG39" s="96"/>
      <c r="AH39" s="96"/>
      <c r="AI39" s="96"/>
      <c r="AJ39" s="97"/>
      <c r="AK39" s="37"/>
      <c r="AL39" s="38"/>
    </row>
    <row r="40" spans="1:39" ht="12" customHeight="1" x14ac:dyDescent="0.2">
      <c r="A40" s="134"/>
      <c r="I40" s="548" t="s">
        <v>226</v>
      </c>
      <c r="J40" s="400"/>
      <c r="K40" s="400"/>
      <c r="L40" s="401">
        <v>0</v>
      </c>
      <c r="M40" s="401"/>
      <c r="N40" s="401"/>
      <c r="O40" s="401">
        <v>0</v>
      </c>
      <c r="P40" s="401"/>
      <c r="Q40" s="401"/>
      <c r="R40" s="401">
        <v>0</v>
      </c>
      <c r="S40" s="401"/>
      <c r="T40" s="401"/>
      <c r="U40" s="410" t="s">
        <v>241</v>
      </c>
      <c r="V40" s="408"/>
      <c r="W40" s="409"/>
      <c r="X40" s="401">
        <v>0</v>
      </c>
      <c r="Y40" s="401"/>
      <c r="Z40" s="401"/>
      <c r="AA40" s="401">
        <v>0</v>
      </c>
      <c r="AB40" s="401"/>
      <c r="AC40" s="401"/>
      <c r="AD40" s="401">
        <v>0</v>
      </c>
      <c r="AE40" s="401"/>
      <c r="AF40" s="403"/>
      <c r="AG40" s="96"/>
      <c r="AH40" s="96"/>
      <c r="AI40" s="96"/>
      <c r="AJ40" s="97"/>
      <c r="AK40" s="37"/>
      <c r="AL40" s="38"/>
      <c r="AM40" s="39"/>
    </row>
    <row r="41" spans="1:39" ht="12" customHeight="1" x14ac:dyDescent="0.2">
      <c r="A41" s="134"/>
      <c r="I41" s="548" t="s">
        <v>227</v>
      </c>
      <c r="J41" s="400"/>
      <c r="K41" s="400"/>
      <c r="L41" s="401">
        <v>0</v>
      </c>
      <c r="M41" s="401"/>
      <c r="N41" s="401"/>
      <c r="O41" s="401">
        <v>0</v>
      </c>
      <c r="P41" s="401"/>
      <c r="Q41" s="401"/>
      <c r="R41" s="401">
        <v>0</v>
      </c>
      <c r="S41" s="401"/>
      <c r="T41" s="401"/>
      <c r="U41" s="410" t="s">
        <v>242</v>
      </c>
      <c r="V41" s="408"/>
      <c r="W41" s="409"/>
      <c r="X41" s="401">
        <v>0</v>
      </c>
      <c r="Y41" s="401"/>
      <c r="Z41" s="401"/>
      <c r="AA41" s="401">
        <v>0</v>
      </c>
      <c r="AB41" s="401"/>
      <c r="AC41" s="401"/>
      <c r="AD41" s="401">
        <v>0</v>
      </c>
      <c r="AE41" s="401"/>
      <c r="AF41" s="403"/>
      <c r="AG41" s="96"/>
      <c r="AH41" s="96"/>
      <c r="AI41" s="96"/>
      <c r="AJ41" s="97"/>
      <c r="AK41" s="37"/>
      <c r="AL41" s="38"/>
      <c r="AM41" s="39"/>
    </row>
    <row r="42" spans="1:39" ht="12" customHeight="1" x14ac:dyDescent="0.2">
      <c r="A42" s="134"/>
      <c r="I42" s="548" t="s">
        <v>228</v>
      </c>
      <c r="J42" s="400"/>
      <c r="K42" s="400"/>
      <c r="L42" s="401">
        <v>0</v>
      </c>
      <c r="M42" s="401"/>
      <c r="N42" s="401"/>
      <c r="O42" s="401">
        <v>0</v>
      </c>
      <c r="P42" s="401"/>
      <c r="Q42" s="401"/>
      <c r="R42" s="401">
        <v>0</v>
      </c>
      <c r="S42" s="401"/>
      <c r="T42" s="401"/>
      <c r="U42" s="410" t="s">
        <v>243</v>
      </c>
      <c r="V42" s="408"/>
      <c r="W42" s="409"/>
      <c r="X42" s="401">
        <v>0</v>
      </c>
      <c r="Y42" s="401"/>
      <c r="Z42" s="401"/>
      <c r="AA42" s="401">
        <v>0</v>
      </c>
      <c r="AB42" s="401"/>
      <c r="AC42" s="401"/>
      <c r="AD42" s="401">
        <v>0</v>
      </c>
      <c r="AE42" s="401"/>
      <c r="AF42" s="403"/>
      <c r="AG42" s="96"/>
      <c r="AH42" s="96"/>
      <c r="AI42" s="96"/>
      <c r="AJ42" s="97"/>
      <c r="AK42" s="37"/>
      <c r="AL42" s="38"/>
      <c r="AM42" s="39"/>
    </row>
    <row r="43" spans="1:39" s="39" customFormat="1" ht="12.75" customHeight="1" x14ac:dyDescent="0.2">
      <c r="A43" s="135"/>
      <c r="B43" s="136"/>
      <c r="C43" s="136"/>
      <c r="D43" s="136"/>
      <c r="E43" s="136"/>
      <c r="F43" s="136"/>
      <c r="G43" s="136"/>
      <c r="H43" s="136"/>
      <c r="I43" s="548" t="s">
        <v>229</v>
      </c>
      <c r="J43" s="400"/>
      <c r="K43" s="400"/>
      <c r="L43" s="401">
        <v>0</v>
      </c>
      <c r="M43" s="401"/>
      <c r="N43" s="401"/>
      <c r="O43" s="401">
        <v>0</v>
      </c>
      <c r="P43" s="401"/>
      <c r="Q43" s="401"/>
      <c r="R43" s="401">
        <v>0</v>
      </c>
      <c r="S43" s="401"/>
      <c r="T43" s="401"/>
      <c r="U43" s="410" t="s">
        <v>244</v>
      </c>
      <c r="V43" s="408"/>
      <c r="W43" s="409"/>
      <c r="X43" s="401">
        <v>0</v>
      </c>
      <c r="Y43" s="401"/>
      <c r="Z43" s="401"/>
      <c r="AA43" s="401">
        <v>0</v>
      </c>
      <c r="AB43" s="401"/>
      <c r="AC43" s="401"/>
      <c r="AD43" s="401">
        <v>0</v>
      </c>
      <c r="AE43" s="401"/>
      <c r="AF43" s="403"/>
      <c r="AG43" s="96"/>
      <c r="AH43" s="96"/>
      <c r="AI43" s="96"/>
      <c r="AJ43" s="97"/>
      <c r="AK43" s="37"/>
      <c r="AL43" s="38"/>
    </row>
    <row r="44" spans="1:39" s="39" customFormat="1" ht="12.75" customHeight="1" x14ac:dyDescent="0.2">
      <c r="A44" s="135"/>
      <c r="B44" s="136"/>
      <c r="C44" s="136"/>
      <c r="D44" s="136"/>
      <c r="E44" s="136"/>
      <c r="F44" s="136"/>
      <c r="G44" s="136"/>
      <c r="H44" s="136"/>
      <c r="I44" s="548" t="s">
        <v>230</v>
      </c>
      <c r="J44" s="400"/>
      <c r="K44" s="400"/>
      <c r="L44" s="401">
        <v>0</v>
      </c>
      <c r="M44" s="401"/>
      <c r="N44" s="401"/>
      <c r="O44" s="401">
        <v>0</v>
      </c>
      <c r="P44" s="401"/>
      <c r="Q44" s="401"/>
      <c r="R44" s="401">
        <v>0</v>
      </c>
      <c r="S44" s="401"/>
      <c r="T44" s="401"/>
      <c r="U44" s="410" t="s">
        <v>245</v>
      </c>
      <c r="V44" s="408"/>
      <c r="W44" s="409"/>
      <c r="X44" s="401">
        <v>0</v>
      </c>
      <c r="Y44" s="401"/>
      <c r="Z44" s="401"/>
      <c r="AA44" s="401">
        <v>0</v>
      </c>
      <c r="AB44" s="401"/>
      <c r="AC44" s="401"/>
      <c r="AD44" s="401">
        <v>0</v>
      </c>
      <c r="AE44" s="401"/>
      <c r="AF44" s="403"/>
      <c r="AG44" s="96"/>
      <c r="AH44" s="96"/>
      <c r="AI44" s="96"/>
      <c r="AJ44" s="97"/>
      <c r="AK44" s="37"/>
      <c r="AL44" s="40"/>
    </row>
    <row r="45" spans="1:39" s="39" customFormat="1" ht="12.75" customHeight="1" x14ac:dyDescent="0.2">
      <c r="A45" s="135"/>
      <c r="B45" s="136"/>
      <c r="C45" s="136"/>
      <c r="D45" s="136"/>
      <c r="E45" s="136"/>
      <c r="F45" s="136"/>
      <c r="G45" s="136"/>
      <c r="H45" s="136"/>
      <c r="I45" s="548" t="s">
        <v>231</v>
      </c>
      <c r="J45" s="400"/>
      <c r="K45" s="400"/>
      <c r="L45" s="401">
        <v>0</v>
      </c>
      <c r="M45" s="401"/>
      <c r="N45" s="401"/>
      <c r="O45" s="401">
        <v>0</v>
      </c>
      <c r="P45" s="401"/>
      <c r="Q45" s="401"/>
      <c r="R45" s="401">
        <v>0</v>
      </c>
      <c r="S45" s="401"/>
      <c r="T45" s="401"/>
      <c r="U45" s="410" t="s">
        <v>246</v>
      </c>
      <c r="V45" s="408"/>
      <c r="W45" s="409"/>
      <c r="X45" s="401">
        <v>0</v>
      </c>
      <c r="Y45" s="401"/>
      <c r="Z45" s="401"/>
      <c r="AA45" s="401">
        <v>0</v>
      </c>
      <c r="AB45" s="401"/>
      <c r="AC45" s="401"/>
      <c r="AD45" s="401">
        <v>0</v>
      </c>
      <c r="AE45" s="401"/>
      <c r="AF45" s="403"/>
      <c r="AG45" s="96"/>
      <c r="AH45" s="96"/>
      <c r="AI45" s="96"/>
      <c r="AJ45" s="97"/>
      <c r="AK45" s="37"/>
      <c r="AL45" s="38"/>
    </row>
    <row r="46" spans="1:39" s="39" customFormat="1" ht="12.75" customHeight="1" x14ac:dyDescent="0.2">
      <c r="A46" s="135"/>
      <c r="B46" s="136"/>
      <c r="C46" s="136"/>
      <c r="D46" s="136"/>
      <c r="E46" s="136"/>
      <c r="F46" s="136"/>
      <c r="G46" s="136"/>
      <c r="H46" s="136"/>
      <c r="I46" s="548" t="s">
        <v>232</v>
      </c>
      <c r="J46" s="400"/>
      <c r="K46" s="400"/>
      <c r="L46" s="401">
        <v>0</v>
      </c>
      <c r="M46" s="401"/>
      <c r="N46" s="401"/>
      <c r="O46" s="401">
        <v>0</v>
      </c>
      <c r="P46" s="401"/>
      <c r="Q46" s="401"/>
      <c r="R46" s="401">
        <v>0</v>
      </c>
      <c r="S46" s="401"/>
      <c r="T46" s="401"/>
      <c r="U46" s="410" t="s">
        <v>247</v>
      </c>
      <c r="V46" s="408"/>
      <c r="W46" s="409"/>
      <c r="X46" s="401">
        <v>0</v>
      </c>
      <c r="Y46" s="401"/>
      <c r="Z46" s="401"/>
      <c r="AA46" s="401">
        <v>0</v>
      </c>
      <c r="AB46" s="401"/>
      <c r="AC46" s="401"/>
      <c r="AD46" s="401">
        <v>0</v>
      </c>
      <c r="AE46" s="401"/>
      <c r="AF46" s="403"/>
      <c r="AG46" s="96"/>
      <c r="AH46" s="96"/>
      <c r="AI46" s="96"/>
      <c r="AJ46" s="97"/>
      <c r="AK46" s="37"/>
      <c r="AL46" s="38"/>
      <c r="AM46" s="41"/>
    </row>
    <row r="47" spans="1:39" s="39" customFormat="1" ht="12.75" customHeight="1" x14ac:dyDescent="0.2">
      <c r="A47" s="135"/>
      <c r="B47" s="136"/>
      <c r="C47" s="136"/>
      <c r="D47" s="136"/>
      <c r="E47" s="136"/>
      <c r="F47" s="136"/>
      <c r="G47" s="136"/>
      <c r="H47" s="136"/>
      <c r="I47" s="548" t="s">
        <v>233</v>
      </c>
      <c r="J47" s="400"/>
      <c r="K47" s="400"/>
      <c r="L47" s="401">
        <v>0</v>
      </c>
      <c r="M47" s="401"/>
      <c r="N47" s="401"/>
      <c r="O47" s="401">
        <v>0</v>
      </c>
      <c r="P47" s="401"/>
      <c r="Q47" s="401"/>
      <c r="R47" s="401">
        <v>0</v>
      </c>
      <c r="S47" s="401"/>
      <c r="T47" s="401"/>
      <c r="U47" s="410" t="s">
        <v>248</v>
      </c>
      <c r="V47" s="408"/>
      <c r="W47" s="409"/>
      <c r="X47" s="401">
        <v>0</v>
      </c>
      <c r="Y47" s="401"/>
      <c r="Z47" s="401"/>
      <c r="AA47" s="401">
        <v>0</v>
      </c>
      <c r="AB47" s="401"/>
      <c r="AC47" s="401"/>
      <c r="AD47" s="401">
        <v>0</v>
      </c>
      <c r="AE47" s="401"/>
      <c r="AF47" s="403"/>
      <c r="AG47" s="96"/>
      <c r="AH47" s="96"/>
      <c r="AI47" s="96"/>
      <c r="AJ47" s="97"/>
      <c r="AK47" s="37"/>
      <c r="AL47" s="38"/>
      <c r="AM47" s="42"/>
    </row>
    <row r="48" spans="1:39" s="39" customFormat="1" ht="12.75" customHeight="1" x14ac:dyDescent="0.2">
      <c r="A48" s="135"/>
      <c r="B48" s="136"/>
      <c r="C48" s="136"/>
      <c r="D48" s="136"/>
      <c r="E48" s="136"/>
      <c r="F48" s="136"/>
      <c r="G48" s="136"/>
      <c r="H48" s="136"/>
      <c r="I48" s="548" t="s">
        <v>234</v>
      </c>
      <c r="J48" s="400"/>
      <c r="K48" s="400"/>
      <c r="L48" s="401">
        <v>0</v>
      </c>
      <c r="M48" s="401"/>
      <c r="N48" s="401"/>
      <c r="O48" s="401">
        <v>0</v>
      </c>
      <c r="P48" s="401"/>
      <c r="Q48" s="401"/>
      <c r="R48" s="401">
        <v>0</v>
      </c>
      <c r="S48" s="401"/>
      <c r="T48" s="401"/>
      <c r="U48" s="410" t="s">
        <v>249</v>
      </c>
      <c r="V48" s="408"/>
      <c r="W48" s="409"/>
      <c r="X48" s="401">
        <v>0</v>
      </c>
      <c r="Y48" s="401"/>
      <c r="Z48" s="401"/>
      <c r="AA48" s="401">
        <v>0</v>
      </c>
      <c r="AB48" s="401"/>
      <c r="AC48" s="401"/>
      <c r="AD48" s="401">
        <v>0</v>
      </c>
      <c r="AE48" s="401"/>
      <c r="AF48" s="403"/>
      <c r="AG48" s="96"/>
      <c r="AH48" s="96"/>
      <c r="AI48" s="96"/>
      <c r="AJ48" s="97"/>
      <c r="AK48" s="37"/>
      <c r="AL48" s="43"/>
      <c r="AM48" s="43"/>
    </row>
    <row r="49" spans="1:55" s="39" customFormat="1" ht="12.75" customHeight="1" x14ac:dyDescent="0.2">
      <c r="A49" s="135"/>
      <c r="B49" s="136"/>
      <c r="C49" s="136"/>
      <c r="D49" s="136"/>
      <c r="E49" s="136"/>
      <c r="F49" s="136"/>
      <c r="G49" s="136"/>
      <c r="H49" s="136"/>
      <c r="I49" s="548" t="s">
        <v>235</v>
      </c>
      <c r="J49" s="400"/>
      <c r="K49" s="400"/>
      <c r="L49" s="401">
        <v>0</v>
      </c>
      <c r="M49" s="401"/>
      <c r="N49" s="401"/>
      <c r="O49" s="401">
        <v>0</v>
      </c>
      <c r="P49" s="401"/>
      <c r="Q49" s="401"/>
      <c r="R49" s="401">
        <v>0</v>
      </c>
      <c r="S49" s="401"/>
      <c r="T49" s="401"/>
      <c r="U49" s="410" t="s">
        <v>250</v>
      </c>
      <c r="V49" s="408"/>
      <c r="W49" s="409"/>
      <c r="X49" s="401">
        <v>0</v>
      </c>
      <c r="Y49" s="401"/>
      <c r="Z49" s="401"/>
      <c r="AA49" s="401">
        <v>0</v>
      </c>
      <c r="AB49" s="401"/>
      <c r="AC49" s="401"/>
      <c r="AD49" s="401">
        <v>0</v>
      </c>
      <c r="AE49" s="401"/>
      <c r="AF49" s="403"/>
      <c r="AG49" s="96"/>
      <c r="AH49" s="96"/>
      <c r="AI49" s="96"/>
      <c r="AJ49" s="97"/>
      <c r="AK49" s="37"/>
      <c r="AL49" s="43"/>
      <c r="AM49" s="43"/>
    </row>
    <row r="50" spans="1:55" s="39" customFormat="1" ht="12.75" customHeight="1" thickBot="1" x14ac:dyDescent="0.25">
      <c r="A50" s="135"/>
      <c r="B50" s="136"/>
      <c r="C50" s="136"/>
      <c r="D50" s="136"/>
      <c r="E50" s="136"/>
      <c r="F50" s="136"/>
      <c r="G50" s="136"/>
      <c r="H50" s="136"/>
      <c r="I50" s="533" t="s">
        <v>236</v>
      </c>
      <c r="J50" s="498"/>
      <c r="K50" s="498"/>
      <c r="L50" s="499">
        <v>0</v>
      </c>
      <c r="M50" s="499"/>
      <c r="N50" s="499"/>
      <c r="O50" s="499">
        <v>0</v>
      </c>
      <c r="P50" s="499"/>
      <c r="Q50" s="499"/>
      <c r="R50" s="499">
        <v>0</v>
      </c>
      <c r="S50" s="499"/>
      <c r="T50" s="499"/>
      <c r="U50" s="530" t="s">
        <v>251</v>
      </c>
      <c r="V50" s="531"/>
      <c r="W50" s="532"/>
      <c r="X50" s="499">
        <v>0</v>
      </c>
      <c r="Y50" s="499"/>
      <c r="Z50" s="499"/>
      <c r="AA50" s="499">
        <v>0</v>
      </c>
      <c r="AB50" s="499"/>
      <c r="AC50" s="499"/>
      <c r="AD50" s="499">
        <v>0</v>
      </c>
      <c r="AE50" s="499"/>
      <c r="AF50" s="501"/>
      <c r="AG50" s="96"/>
      <c r="AH50" s="96"/>
      <c r="AI50" s="96"/>
      <c r="AJ50" s="97"/>
      <c r="AK50" s="37"/>
      <c r="AL50" s="43"/>
      <c r="AM50" s="43"/>
    </row>
    <row r="51" spans="1:55" s="39" customFormat="1" ht="12.75" customHeight="1" thickBot="1" x14ac:dyDescent="0.25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2"/>
      <c r="AK51" s="37"/>
      <c r="AL51" s="43"/>
      <c r="AM51" s="43"/>
      <c r="AN51" s="43"/>
      <c r="AO51" s="43"/>
      <c r="AP51" s="43"/>
      <c r="AQ51" s="43"/>
      <c r="AR51" s="43"/>
    </row>
    <row r="52" spans="1:55" ht="3.75" customHeight="1" thickBot="1" x14ac:dyDescent="0.25">
      <c r="A52" s="446"/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9"/>
      <c r="AK52" s="18"/>
      <c r="AL52" s="8"/>
    </row>
    <row r="53" spans="1:55" ht="12" customHeight="1" x14ac:dyDescent="0.2">
      <c r="A53" s="300" t="s">
        <v>60</v>
      </c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2"/>
      <c r="O53" s="450" t="str">
        <f>+A!O57</f>
        <v>SolarTestLab</v>
      </c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451"/>
      <c r="AH53" s="451"/>
      <c r="AI53" s="451"/>
      <c r="AJ53" s="452"/>
      <c r="AK53" s="18"/>
    </row>
    <row r="54" spans="1:55" ht="12" customHeight="1" x14ac:dyDescent="0.2">
      <c r="A54" s="201" t="s">
        <v>1</v>
      </c>
      <c r="B54" s="537"/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8"/>
      <c r="O54" s="534" t="str">
        <f>+A!O58</f>
        <v>www.</v>
      </c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/>
      <c r="AA54" s="535"/>
      <c r="AB54" s="535"/>
      <c r="AC54" s="535"/>
      <c r="AD54" s="535"/>
      <c r="AE54" s="535"/>
      <c r="AF54" s="535"/>
      <c r="AG54" s="535"/>
      <c r="AH54" s="535"/>
      <c r="AI54" s="535"/>
      <c r="AJ54" s="536"/>
      <c r="AK54" s="18"/>
    </row>
    <row r="55" spans="1:55" s="9" customFormat="1" ht="12" customHeight="1" x14ac:dyDescent="0.2">
      <c r="A55" s="201" t="s">
        <v>76</v>
      </c>
      <c r="B55" s="537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8"/>
      <c r="O55" s="534" t="str">
        <f>+A!O59</f>
        <v>RepNo.-99</v>
      </c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5"/>
      <c r="AC55" s="535"/>
      <c r="AD55" s="535"/>
      <c r="AE55" s="535"/>
      <c r="AF55" s="535"/>
      <c r="AG55" s="535"/>
      <c r="AH55" s="535"/>
      <c r="AI55" s="535"/>
      <c r="AJ55" s="536"/>
      <c r="AK55" s="21"/>
    </row>
    <row r="56" spans="1:55" ht="12" customHeight="1" x14ac:dyDescent="0.2">
      <c r="A56" s="201" t="s">
        <v>77</v>
      </c>
      <c r="B56" s="537"/>
      <c r="C56" s="537"/>
      <c r="D56" s="537"/>
      <c r="E56" s="537"/>
      <c r="F56" s="537"/>
      <c r="G56" s="537"/>
      <c r="H56" s="537"/>
      <c r="I56" s="537"/>
      <c r="J56" s="537"/>
      <c r="K56" s="537"/>
      <c r="L56" s="537"/>
      <c r="M56" s="537"/>
      <c r="N56" s="538"/>
      <c r="O56" s="539" t="str">
        <f>+A!O60</f>
        <v>yyyy-mm-dd</v>
      </c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0"/>
      <c r="AH56" s="540"/>
      <c r="AI56" s="540"/>
      <c r="AJ56" s="541"/>
      <c r="AK56" s="18"/>
      <c r="AM56" s="22"/>
      <c r="AN56" s="22"/>
    </row>
    <row r="57" spans="1:55" ht="12.75" customHeight="1" thickBot="1" x14ac:dyDescent="0.25">
      <c r="A57" s="206" t="s">
        <v>78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8"/>
      <c r="O57" s="542" t="s">
        <v>21</v>
      </c>
      <c r="P57" s="543"/>
      <c r="Q57" s="543"/>
      <c r="R57" s="543"/>
      <c r="S57" s="543"/>
      <c r="T57" s="543"/>
      <c r="U57" s="543"/>
      <c r="V57" s="543"/>
      <c r="W57" s="543"/>
      <c r="X57" s="543"/>
      <c r="Y57" s="543"/>
      <c r="Z57" s="543"/>
      <c r="AA57" s="543"/>
      <c r="AB57" s="543"/>
      <c r="AC57" s="543"/>
      <c r="AD57" s="543"/>
      <c r="AE57" s="543"/>
      <c r="AF57" s="543"/>
      <c r="AG57" s="543"/>
      <c r="AH57" s="543"/>
      <c r="AI57" s="543"/>
      <c r="AJ57" s="544"/>
      <c r="AK57" s="50"/>
      <c r="AN57" s="38"/>
      <c r="AO57" s="38"/>
      <c r="AZ57" s="38" t="s">
        <v>21</v>
      </c>
      <c r="BA57" s="38" t="str">
        <f>+IF(F5=A!AS5,"Please specify test standard in page 1",IF(F5="EN12977-2","EN 12977-2 (CTSS)","ISO 9459-2 (CSTG)"))</f>
        <v>ISO 9459-2 (CSTG)</v>
      </c>
      <c r="BB57" s="38" t="str">
        <f>+IF(F5=A!AS5,"",IF(F5="EN12977-2","","ISO 9459-5 (DST)"))</f>
        <v>ISO 9459-5 (DST)</v>
      </c>
      <c r="BC57" s="38"/>
    </row>
    <row r="58" spans="1:55" ht="3.75" customHeight="1" thickBot="1" x14ac:dyDescent="0.25">
      <c r="A58" s="282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4"/>
      <c r="AK58" s="18"/>
    </row>
    <row r="59" spans="1:55" ht="12" customHeight="1" thickBot="1" x14ac:dyDescent="0.25">
      <c r="A59" s="319" t="s">
        <v>61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10" t="s">
        <v>20</v>
      </c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2"/>
      <c r="AK59" s="18"/>
      <c r="AZ59" s="38"/>
      <c r="BA59" s="38"/>
      <c r="BB59" s="38"/>
      <c r="BC59" s="38"/>
    </row>
    <row r="60" spans="1:55" ht="12" customHeight="1" x14ac:dyDescent="0.2">
      <c r="A60" s="322" t="s">
        <v>79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13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5"/>
      <c r="AK60" s="18"/>
    </row>
    <row r="61" spans="1:55" ht="12" customHeight="1" x14ac:dyDescent="0.2">
      <c r="A61" s="325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13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5"/>
      <c r="AK61" s="18"/>
    </row>
    <row r="62" spans="1:55" ht="12" customHeight="1" x14ac:dyDescent="0.2">
      <c r="A62" s="325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13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5"/>
      <c r="AK62" s="18"/>
    </row>
    <row r="63" spans="1:55" ht="12" customHeight="1" thickBot="1" x14ac:dyDescent="0.25">
      <c r="A63" s="328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16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8"/>
      <c r="AK63" s="18"/>
    </row>
    <row r="64" spans="1:55" ht="12" customHeight="1" x14ac:dyDescent="0.2">
      <c r="A64" s="432" t="s">
        <v>195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432"/>
      <c r="T64" s="432"/>
      <c r="U64" s="432"/>
      <c r="V64" s="432"/>
      <c r="W64" s="432"/>
      <c r="X64" s="432"/>
      <c r="Y64" s="432"/>
      <c r="Z64" s="432"/>
      <c r="AA64" s="432"/>
      <c r="AB64" s="432"/>
      <c r="AC64" s="432"/>
      <c r="AD64" s="432"/>
      <c r="AE64" s="338" t="str">
        <f>+A!AE69</f>
        <v>Version 4.5, 2017-10-24</v>
      </c>
      <c r="AF64" s="338"/>
      <c r="AG64" s="338"/>
      <c r="AH64" s="338"/>
      <c r="AI64" s="338"/>
      <c r="AJ64" s="338"/>
      <c r="AK64" s="18"/>
    </row>
    <row r="65" spans="1:191" ht="36.75" customHeight="1" x14ac:dyDescent="0.2">
      <c r="A65" s="306" t="s">
        <v>12</v>
      </c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18"/>
    </row>
    <row r="66" spans="1:191" ht="12" thickBot="1" x14ac:dyDescent="0.25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3"/>
      <c r="AH66" s="433"/>
      <c r="AI66" s="433"/>
      <c r="AJ66" s="433"/>
      <c r="AK66" s="23"/>
    </row>
    <row r="67" spans="1:191" ht="12" thickTop="1" x14ac:dyDescent="0.2">
      <c r="A67" s="1"/>
    </row>
    <row r="68" spans="1:191" x14ac:dyDescent="0.2">
      <c r="A68" s="1"/>
    </row>
    <row r="69" spans="1:191" x14ac:dyDescent="0.2">
      <c r="A69" s="1"/>
    </row>
    <row r="70" spans="1:191" x14ac:dyDescent="0.2">
      <c r="A70" s="1"/>
    </row>
    <row r="71" spans="1:191" x14ac:dyDescent="0.2">
      <c r="A71" s="1"/>
    </row>
    <row r="72" spans="1:191" x14ac:dyDescent="0.2">
      <c r="A72" s="1"/>
    </row>
    <row r="73" spans="1:191" x14ac:dyDescent="0.2">
      <c r="A73" s="1"/>
    </row>
    <row r="74" spans="1:191" x14ac:dyDescent="0.2">
      <c r="A74" s="1"/>
    </row>
    <row r="75" spans="1:191" x14ac:dyDescent="0.2">
      <c r="A75" s="1"/>
    </row>
    <row r="76" spans="1:191" x14ac:dyDescent="0.2">
      <c r="A76" s="1"/>
    </row>
    <row r="77" spans="1:191" x14ac:dyDescent="0.2">
      <c r="A77" s="1"/>
    </row>
    <row r="78" spans="1:191" x14ac:dyDescent="0.2">
      <c r="A78" s="1"/>
    </row>
    <row r="79" spans="1:191" s="1" customFormat="1" x14ac:dyDescent="0.2"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</row>
    <row r="80" spans="1:191" s="1" customFormat="1" x14ac:dyDescent="0.2"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</row>
    <row r="81" spans="37:191" s="1" customFormat="1" x14ac:dyDescent="0.2"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</row>
    <row r="82" spans="37:191" s="1" customFormat="1" x14ac:dyDescent="0.2"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</row>
    <row r="83" spans="37:191" s="1" customFormat="1" x14ac:dyDescent="0.2"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</row>
    <row r="84" spans="37:191" s="1" customFormat="1" x14ac:dyDescent="0.2"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</row>
    <row r="85" spans="37:191" s="1" customFormat="1" x14ac:dyDescent="0.2"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</row>
    <row r="86" spans="37:191" s="1" customFormat="1" x14ac:dyDescent="0.2"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</row>
    <row r="87" spans="37:191" s="1" customFormat="1" x14ac:dyDescent="0.2"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</row>
    <row r="88" spans="37:191" s="1" customFormat="1" x14ac:dyDescent="0.2"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</row>
    <row r="89" spans="37:191" s="1" customFormat="1" x14ac:dyDescent="0.2"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</row>
    <row r="90" spans="37:191" s="1" customFormat="1" x14ac:dyDescent="0.2"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</row>
    <row r="91" spans="37:191" s="1" customFormat="1" x14ac:dyDescent="0.2"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</row>
    <row r="92" spans="37:191" s="1" customFormat="1" x14ac:dyDescent="0.2"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</row>
    <row r="93" spans="37:191" s="1" customFormat="1" x14ac:dyDescent="0.2"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</row>
    <row r="94" spans="37:191" s="1" customFormat="1" x14ac:dyDescent="0.2"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</row>
    <row r="95" spans="37:191" s="1" customFormat="1" x14ac:dyDescent="0.2"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</row>
    <row r="96" spans="37:191" s="1" customFormat="1" x14ac:dyDescent="0.2"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</row>
    <row r="97" spans="37:191" s="1" customFormat="1" x14ac:dyDescent="0.2"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</row>
    <row r="98" spans="37:191" s="1" customFormat="1" x14ac:dyDescent="0.2"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</row>
    <row r="99" spans="37:191" s="1" customFormat="1" x14ac:dyDescent="0.2"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</row>
    <row r="100" spans="37:191" s="1" customFormat="1" x14ac:dyDescent="0.2"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</row>
    <row r="101" spans="37:191" s="1" customFormat="1" x14ac:dyDescent="0.2"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</row>
    <row r="102" spans="37:191" s="1" customFormat="1" x14ac:dyDescent="0.2"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</row>
    <row r="103" spans="37:191" s="1" customFormat="1" x14ac:dyDescent="0.2"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</row>
    <row r="104" spans="37:191" s="1" customFormat="1" x14ac:dyDescent="0.2"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</row>
    <row r="105" spans="37:191" s="1" customFormat="1" x14ac:dyDescent="0.2"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</row>
    <row r="106" spans="37:191" s="1" customFormat="1" x14ac:dyDescent="0.2"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</row>
    <row r="107" spans="37:191" s="1" customFormat="1" x14ac:dyDescent="0.2"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</row>
    <row r="108" spans="37:191" s="1" customFormat="1" x14ac:dyDescent="0.2"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</row>
    <row r="109" spans="37:191" s="1" customFormat="1" x14ac:dyDescent="0.2"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</row>
    <row r="110" spans="37:191" s="1" customFormat="1" x14ac:dyDescent="0.2"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</row>
    <row r="111" spans="37:191" s="1" customFormat="1" x14ac:dyDescent="0.2"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</row>
    <row r="112" spans="37:191" s="1" customFormat="1" x14ac:dyDescent="0.2"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</row>
    <row r="113" spans="37:191" s="1" customFormat="1" x14ac:dyDescent="0.2"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</row>
    <row r="114" spans="37:191" s="1" customFormat="1" x14ac:dyDescent="0.2"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</row>
    <row r="115" spans="37:191" s="1" customFormat="1" x14ac:dyDescent="0.2"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</row>
    <row r="116" spans="37:191" s="1" customFormat="1" x14ac:dyDescent="0.2"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</row>
    <row r="117" spans="37:191" s="1" customFormat="1" x14ac:dyDescent="0.2"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</row>
    <row r="118" spans="37:191" s="1" customFormat="1" x14ac:dyDescent="0.2"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</row>
    <row r="119" spans="37:191" s="1" customFormat="1" x14ac:dyDescent="0.2"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</row>
    <row r="120" spans="37:191" s="1" customFormat="1" x14ac:dyDescent="0.2"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</row>
    <row r="121" spans="37:191" s="1" customFormat="1" x14ac:dyDescent="0.2"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</row>
    <row r="122" spans="37:191" s="1" customFormat="1" x14ac:dyDescent="0.2"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</row>
    <row r="123" spans="37:191" s="1" customFormat="1" x14ac:dyDescent="0.2"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</row>
    <row r="124" spans="37:191" s="1" customFormat="1" x14ac:dyDescent="0.2"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</row>
    <row r="125" spans="37:191" s="1" customFormat="1" x14ac:dyDescent="0.2"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</row>
    <row r="126" spans="37:191" s="1" customFormat="1" x14ac:dyDescent="0.2"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</row>
    <row r="127" spans="37:191" s="1" customFormat="1" x14ac:dyDescent="0.2"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</row>
    <row r="128" spans="37:191" s="1" customFormat="1" x14ac:dyDescent="0.2"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</row>
    <row r="129" spans="37:191" s="1" customFormat="1" x14ac:dyDescent="0.2"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</row>
    <row r="130" spans="37:191" s="1" customFormat="1" x14ac:dyDescent="0.2"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</row>
    <row r="131" spans="37:191" s="1" customFormat="1" x14ac:dyDescent="0.2"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</row>
    <row r="132" spans="37:191" s="1" customFormat="1" x14ac:dyDescent="0.2"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</row>
    <row r="133" spans="37:191" s="1" customFormat="1" x14ac:dyDescent="0.2"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</row>
    <row r="134" spans="37:191" s="1" customFormat="1" x14ac:dyDescent="0.2"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</row>
    <row r="135" spans="37:191" s="1" customFormat="1" x14ac:dyDescent="0.2"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</row>
    <row r="136" spans="37:191" s="1" customFormat="1" x14ac:dyDescent="0.2"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</row>
    <row r="137" spans="37:191" s="1" customFormat="1" x14ac:dyDescent="0.2"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</row>
    <row r="138" spans="37:191" s="1" customFormat="1" x14ac:dyDescent="0.2"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</row>
    <row r="139" spans="37:191" s="1" customFormat="1" x14ac:dyDescent="0.2"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</row>
    <row r="140" spans="37:191" s="1" customFormat="1" x14ac:dyDescent="0.2"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</row>
    <row r="141" spans="37:191" s="1" customFormat="1" x14ac:dyDescent="0.2"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</row>
    <row r="142" spans="37:191" s="1" customFormat="1" x14ac:dyDescent="0.2"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</row>
    <row r="143" spans="37:191" s="1" customFormat="1" x14ac:dyDescent="0.2"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</row>
    <row r="144" spans="37:191" s="1" customFormat="1" x14ac:dyDescent="0.2"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</row>
    <row r="145" spans="37:191" s="1" customFormat="1" x14ac:dyDescent="0.2"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</row>
    <row r="146" spans="37:191" s="1" customFormat="1" x14ac:dyDescent="0.2"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</row>
    <row r="147" spans="37:191" s="1" customFormat="1" x14ac:dyDescent="0.2"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</row>
    <row r="148" spans="37:191" s="1" customFormat="1" x14ac:dyDescent="0.2"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</row>
    <row r="149" spans="37:191" s="1" customFormat="1" x14ac:dyDescent="0.2"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</row>
    <row r="150" spans="37:191" s="1" customFormat="1" x14ac:dyDescent="0.2"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</row>
    <row r="151" spans="37:191" s="1" customFormat="1" x14ac:dyDescent="0.2"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</row>
    <row r="152" spans="37:191" s="1" customFormat="1" x14ac:dyDescent="0.2"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</row>
    <row r="153" spans="37:191" s="1" customFormat="1" x14ac:dyDescent="0.2"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</row>
    <row r="154" spans="37:191" s="1" customFormat="1" x14ac:dyDescent="0.2"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</row>
    <row r="155" spans="37:191" s="1" customFormat="1" x14ac:dyDescent="0.2"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</row>
    <row r="156" spans="37:191" s="1" customFormat="1" x14ac:dyDescent="0.2"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</row>
    <row r="157" spans="37:191" s="1" customFormat="1" x14ac:dyDescent="0.2"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</row>
    <row r="158" spans="37:191" s="1" customFormat="1" x14ac:dyDescent="0.2"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</row>
    <row r="159" spans="37:191" s="1" customFormat="1" x14ac:dyDescent="0.2"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</row>
    <row r="160" spans="37:191" s="1" customFormat="1" x14ac:dyDescent="0.2"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</row>
    <row r="161" spans="37:191" s="1" customFormat="1" x14ac:dyDescent="0.2"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</row>
    <row r="162" spans="37:191" s="1" customFormat="1" x14ac:dyDescent="0.2"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</row>
    <row r="163" spans="37:191" s="1" customFormat="1" x14ac:dyDescent="0.2"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</row>
    <row r="164" spans="37:191" s="1" customFormat="1" x14ac:dyDescent="0.2"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</row>
    <row r="165" spans="37:191" s="1" customFormat="1" x14ac:dyDescent="0.2"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</row>
    <row r="166" spans="37:191" s="1" customFormat="1" x14ac:dyDescent="0.2"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</row>
    <row r="167" spans="37:191" s="1" customFormat="1" x14ac:dyDescent="0.2"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</row>
    <row r="168" spans="37:191" s="1" customFormat="1" x14ac:dyDescent="0.2"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</row>
    <row r="169" spans="37:191" s="1" customFormat="1" x14ac:dyDescent="0.2"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</row>
    <row r="170" spans="37:191" s="1" customFormat="1" x14ac:dyDescent="0.2"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</row>
    <row r="171" spans="37:191" s="1" customFormat="1" x14ac:dyDescent="0.2"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</row>
    <row r="172" spans="37:191" s="1" customFormat="1" x14ac:dyDescent="0.2"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</row>
    <row r="173" spans="37:191" s="1" customFormat="1" x14ac:dyDescent="0.2"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</row>
    <row r="174" spans="37:191" s="1" customFormat="1" x14ac:dyDescent="0.2"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</row>
    <row r="175" spans="37:191" s="1" customFormat="1" x14ac:dyDescent="0.2"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</row>
    <row r="176" spans="37:191" s="1" customFormat="1" x14ac:dyDescent="0.2"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</row>
    <row r="177" spans="37:191" s="1" customFormat="1" x14ac:dyDescent="0.2"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</row>
    <row r="178" spans="37:191" s="1" customFormat="1" x14ac:dyDescent="0.2"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</row>
    <row r="179" spans="37:191" s="1" customFormat="1" x14ac:dyDescent="0.2"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</row>
    <row r="180" spans="37:191" s="1" customFormat="1" x14ac:dyDescent="0.2"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</row>
    <row r="181" spans="37:191" s="1" customFormat="1" x14ac:dyDescent="0.2"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</row>
    <row r="182" spans="37:191" s="1" customFormat="1" x14ac:dyDescent="0.2"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</row>
    <row r="183" spans="37:191" s="1" customFormat="1" x14ac:dyDescent="0.2"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</row>
    <row r="184" spans="37:191" s="1" customFormat="1" x14ac:dyDescent="0.2"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</row>
    <row r="185" spans="37:191" s="1" customFormat="1" x14ac:dyDescent="0.2"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</row>
    <row r="186" spans="37:191" s="1" customFormat="1" x14ac:dyDescent="0.2"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</row>
    <row r="187" spans="37:191" s="1" customFormat="1" x14ac:dyDescent="0.2"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</row>
    <row r="188" spans="37:191" s="1" customFormat="1" x14ac:dyDescent="0.2"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</row>
    <row r="189" spans="37:191" s="1" customFormat="1" x14ac:dyDescent="0.2"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</row>
    <row r="190" spans="37:191" s="1" customFormat="1" x14ac:dyDescent="0.2"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</row>
    <row r="191" spans="37:191" s="1" customFormat="1" x14ac:dyDescent="0.2"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</row>
    <row r="192" spans="37:191" s="1" customFormat="1" x14ac:dyDescent="0.2"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</row>
    <row r="193" spans="37:191" s="1" customFormat="1" x14ac:dyDescent="0.2"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</row>
    <row r="194" spans="37:191" s="1" customFormat="1" x14ac:dyDescent="0.2"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</row>
    <row r="195" spans="37:191" s="1" customFormat="1" x14ac:dyDescent="0.2"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</row>
    <row r="196" spans="37:191" s="1" customFormat="1" x14ac:dyDescent="0.2"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</row>
    <row r="197" spans="37:191" s="1" customFormat="1" x14ac:dyDescent="0.2"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</row>
    <row r="198" spans="37:191" s="1" customFormat="1" x14ac:dyDescent="0.2"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</row>
    <row r="199" spans="37:191" s="1" customFormat="1" x14ac:dyDescent="0.2"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</row>
    <row r="200" spans="37:191" s="1" customFormat="1" x14ac:dyDescent="0.2"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</row>
    <row r="201" spans="37:191" s="1" customFormat="1" x14ac:dyDescent="0.2"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</row>
    <row r="202" spans="37:191" s="1" customFormat="1" x14ac:dyDescent="0.2"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</row>
    <row r="203" spans="37:191" s="1" customFormat="1" x14ac:dyDescent="0.2"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</row>
    <row r="204" spans="37:191" s="1" customFormat="1" x14ac:dyDescent="0.2"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</row>
    <row r="205" spans="37:191" s="1" customFormat="1" x14ac:dyDescent="0.2"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</row>
    <row r="206" spans="37:191" s="1" customFormat="1" x14ac:dyDescent="0.2"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</row>
    <row r="207" spans="37:191" s="1" customFormat="1" x14ac:dyDescent="0.2"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</row>
    <row r="208" spans="37:191" s="1" customFormat="1" x14ac:dyDescent="0.2"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</row>
    <row r="209" spans="37:191" s="1" customFormat="1" x14ac:dyDescent="0.2"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</row>
    <row r="210" spans="37:191" s="1" customFormat="1" x14ac:dyDescent="0.2"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</row>
    <row r="211" spans="37:191" s="1" customFormat="1" x14ac:dyDescent="0.2"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</row>
    <row r="212" spans="37:191" s="1" customFormat="1" x14ac:dyDescent="0.2"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</row>
    <row r="213" spans="37:191" s="1" customFormat="1" x14ac:dyDescent="0.2"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</row>
    <row r="214" spans="37:191" s="1" customFormat="1" x14ac:dyDescent="0.2"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</row>
    <row r="215" spans="37:191" s="1" customFormat="1" x14ac:dyDescent="0.2"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</row>
    <row r="216" spans="37:191" s="1" customFormat="1" x14ac:dyDescent="0.2"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</row>
    <row r="217" spans="37:191" s="1" customFormat="1" x14ac:dyDescent="0.2"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</row>
    <row r="218" spans="37:191" s="1" customFormat="1" x14ac:dyDescent="0.2"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</row>
    <row r="219" spans="37:191" s="1" customFormat="1" x14ac:dyDescent="0.2"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</row>
    <row r="220" spans="37:191" s="1" customFormat="1" x14ac:dyDescent="0.2"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</row>
    <row r="221" spans="37:191" s="1" customFormat="1" x14ac:dyDescent="0.2"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</row>
    <row r="222" spans="37:191" s="1" customFormat="1" x14ac:dyDescent="0.2"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</row>
    <row r="223" spans="37:191" s="1" customFormat="1" x14ac:dyDescent="0.2"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</row>
    <row r="224" spans="37:191" s="1" customFormat="1" x14ac:dyDescent="0.2"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</row>
    <row r="225" spans="37:191" s="1" customFormat="1" x14ac:dyDescent="0.2"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</row>
    <row r="226" spans="37:191" s="1" customFormat="1" x14ac:dyDescent="0.2"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</row>
    <row r="227" spans="37:191" s="1" customFormat="1" x14ac:dyDescent="0.2"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</row>
    <row r="228" spans="37:191" s="1" customFormat="1" x14ac:dyDescent="0.2"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</row>
    <row r="229" spans="37:191" s="1" customFormat="1" x14ac:dyDescent="0.2"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</row>
    <row r="230" spans="37:191" s="1" customFormat="1" x14ac:dyDescent="0.2"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</row>
    <row r="231" spans="37:191" s="1" customFormat="1" x14ac:dyDescent="0.2"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</row>
    <row r="232" spans="37:191" s="1" customFormat="1" x14ac:dyDescent="0.2"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</row>
    <row r="233" spans="37:191" s="1" customFormat="1" x14ac:dyDescent="0.2"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</row>
    <row r="234" spans="37:191" s="1" customFormat="1" x14ac:dyDescent="0.2"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</row>
    <row r="235" spans="37:191" s="1" customFormat="1" x14ac:dyDescent="0.2"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</row>
    <row r="236" spans="37:191" s="1" customFormat="1" x14ac:dyDescent="0.2"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</row>
    <row r="237" spans="37:191" s="1" customFormat="1" x14ac:dyDescent="0.2"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</row>
    <row r="238" spans="37:191" s="1" customFormat="1" x14ac:dyDescent="0.2"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</row>
    <row r="239" spans="37:191" s="1" customFormat="1" x14ac:dyDescent="0.2"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</row>
    <row r="240" spans="37:191" s="1" customFormat="1" x14ac:dyDescent="0.2"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</row>
    <row r="241" spans="37:191" s="1" customFormat="1" x14ac:dyDescent="0.2"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</row>
    <row r="242" spans="37:191" s="1" customFormat="1" x14ac:dyDescent="0.2"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</row>
    <row r="243" spans="37:191" s="1" customFormat="1" x14ac:dyDescent="0.2"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</row>
    <row r="244" spans="37:191" s="1" customFormat="1" x14ac:dyDescent="0.2"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</row>
    <row r="245" spans="37:191" s="1" customFormat="1" x14ac:dyDescent="0.2"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</row>
    <row r="246" spans="37:191" s="1" customFormat="1" x14ac:dyDescent="0.2"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</row>
    <row r="247" spans="37:191" s="1" customFormat="1" x14ac:dyDescent="0.2"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</row>
    <row r="248" spans="37:191" s="1" customFormat="1" x14ac:dyDescent="0.2"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</row>
    <row r="249" spans="37:191" s="1" customFormat="1" x14ac:dyDescent="0.2"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</row>
    <row r="250" spans="37:191" s="1" customFormat="1" x14ac:dyDescent="0.2"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</row>
    <row r="251" spans="37:191" s="1" customFormat="1" x14ac:dyDescent="0.2"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</row>
    <row r="252" spans="37:191" s="1" customFormat="1" x14ac:dyDescent="0.2"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</row>
    <row r="253" spans="37:191" s="1" customFormat="1" x14ac:dyDescent="0.2"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</row>
    <row r="254" spans="37:191" s="1" customFormat="1" x14ac:dyDescent="0.2"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</row>
    <row r="255" spans="37:191" s="1" customFormat="1" x14ac:dyDescent="0.2"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</row>
    <row r="256" spans="37:191" s="1" customFormat="1" x14ac:dyDescent="0.2"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</row>
    <row r="257" spans="37:191" s="1" customFormat="1" x14ac:dyDescent="0.2"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</row>
    <row r="258" spans="37:191" s="1" customFormat="1" x14ac:dyDescent="0.2"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</row>
    <row r="259" spans="37:191" s="1" customFormat="1" x14ac:dyDescent="0.2"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</row>
    <row r="260" spans="37:191" s="1" customFormat="1" x14ac:dyDescent="0.2"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</row>
    <row r="261" spans="37:191" s="1" customFormat="1" x14ac:dyDescent="0.2"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</row>
    <row r="262" spans="37:191" s="1" customFormat="1" x14ac:dyDescent="0.2"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</row>
    <row r="263" spans="37:191" s="1" customFormat="1" x14ac:dyDescent="0.2"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</row>
    <row r="264" spans="37:191" s="1" customFormat="1" x14ac:dyDescent="0.2"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</row>
    <row r="265" spans="37:191" s="1" customFormat="1" x14ac:dyDescent="0.2"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</row>
    <row r="266" spans="37:191" s="1" customFormat="1" x14ac:dyDescent="0.2"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</row>
    <row r="267" spans="37:191" s="1" customFormat="1" x14ac:dyDescent="0.2"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</row>
    <row r="268" spans="37:191" s="1" customFormat="1" x14ac:dyDescent="0.2"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</row>
    <row r="269" spans="37:191" s="1" customFormat="1" x14ac:dyDescent="0.2"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</row>
    <row r="270" spans="37:191" s="1" customFormat="1" x14ac:dyDescent="0.2"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</row>
    <row r="271" spans="37:191" s="1" customFormat="1" x14ac:dyDescent="0.2"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</row>
    <row r="272" spans="37:191" s="1" customFormat="1" x14ac:dyDescent="0.2"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</row>
    <row r="273" spans="37:191" s="1" customFormat="1" x14ac:dyDescent="0.2"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</row>
    <row r="274" spans="37:191" s="1" customFormat="1" x14ac:dyDescent="0.2"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</row>
    <row r="275" spans="37:191" s="1" customFormat="1" x14ac:dyDescent="0.2"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</row>
    <row r="276" spans="37:191" s="1" customFormat="1" x14ac:dyDescent="0.2"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</row>
    <row r="277" spans="37:191" s="1" customFormat="1" x14ac:dyDescent="0.2"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</row>
    <row r="278" spans="37:191" s="1" customFormat="1" x14ac:dyDescent="0.2"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</row>
    <row r="279" spans="37:191" s="1" customFormat="1" x14ac:dyDescent="0.2"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</row>
    <row r="280" spans="37:191" s="1" customFormat="1" x14ac:dyDescent="0.2"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</row>
    <row r="281" spans="37:191" s="1" customFormat="1" x14ac:dyDescent="0.2"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</row>
    <row r="282" spans="37:191" s="1" customFormat="1" x14ac:dyDescent="0.2"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</row>
    <row r="283" spans="37:191" s="1" customFormat="1" x14ac:dyDescent="0.2"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</row>
    <row r="284" spans="37:191" s="1" customFormat="1" x14ac:dyDescent="0.2"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</row>
    <row r="285" spans="37:191" s="1" customFormat="1" x14ac:dyDescent="0.2"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</row>
    <row r="286" spans="37:191" s="1" customFormat="1" x14ac:dyDescent="0.2"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</row>
    <row r="287" spans="37:191" s="1" customFormat="1" x14ac:dyDescent="0.2"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</row>
    <row r="288" spans="37:191" s="1" customFormat="1" x14ac:dyDescent="0.2"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</row>
    <row r="289" spans="37:191" s="1" customFormat="1" x14ac:dyDescent="0.2"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</row>
    <row r="290" spans="37:191" s="1" customFormat="1" x14ac:dyDescent="0.2"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</row>
    <row r="291" spans="37:191" s="1" customFormat="1" x14ac:dyDescent="0.2"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</row>
    <row r="292" spans="37:191" s="1" customFormat="1" x14ac:dyDescent="0.2"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</row>
    <row r="293" spans="37:191" s="1" customFormat="1" x14ac:dyDescent="0.2"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</row>
    <row r="294" spans="37:191" s="1" customFormat="1" x14ac:dyDescent="0.2"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</row>
    <row r="295" spans="37:191" s="1" customFormat="1" x14ac:dyDescent="0.2"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</row>
    <row r="296" spans="37:191" s="1" customFormat="1" x14ac:dyDescent="0.2"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</row>
    <row r="297" spans="37:191" s="1" customFormat="1" x14ac:dyDescent="0.2"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</row>
    <row r="298" spans="37:191" s="1" customFormat="1" x14ac:dyDescent="0.2"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</row>
    <row r="299" spans="37:191" s="1" customFormat="1" x14ac:dyDescent="0.2"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</row>
    <row r="300" spans="37:191" s="1" customFormat="1" x14ac:dyDescent="0.2"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</row>
    <row r="301" spans="37:191" s="1" customFormat="1" x14ac:dyDescent="0.2"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</row>
    <row r="302" spans="37:191" s="1" customFormat="1" x14ac:dyDescent="0.2"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</row>
    <row r="303" spans="37:191" s="1" customFormat="1" x14ac:dyDescent="0.2"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</row>
    <row r="304" spans="37:191" s="1" customFormat="1" x14ac:dyDescent="0.2"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</row>
    <row r="305" spans="37:191" s="1" customFormat="1" x14ac:dyDescent="0.2"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</row>
    <row r="306" spans="37:191" s="1" customFormat="1" x14ac:dyDescent="0.2"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</row>
    <row r="307" spans="37:191" s="1" customFormat="1" x14ac:dyDescent="0.2"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</row>
    <row r="308" spans="37:191" s="1" customFormat="1" x14ac:dyDescent="0.2"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</row>
    <row r="309" spans="37:191" s="1" customFormat="1" x14ac:dyDescent="0.2"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</row>
    <row r="310" spans="37:191" s="1" customFormat="1" x14ac:dyDescent="0.2"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</row>
    <row r="311" spans="37:191" s="1" customFormat="1" x14ac:dyDescent="0.2"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</row>
    <row r="312" spans="37:191" s="1" customFormat="1" x14ac:dyDescent="0.2"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</row>
    <row r="313" spans="37:191" s="1" customFormat="1" x14ac:dyDescent="0.2"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</row>
    <row r="314" spans="37:191" s="1" customFormat="1" x14ac:dyDescent="0.2"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</row>
    <row r="315" spans="37:191" s="1" customFormat="1" x14ac:dyDescent="0.2"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</row>
    <row r="316" spans="37:191" s="1" customFormat="1" x14ac:dyDescent="0.2"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</row>
    <row r="317" spans="37:191" s="1" customFormat="1" x14ac:dyDescent="0.2"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</row>
    <row r="318" spans="37:191" s="1" customFormat="1" x14ac:dyDescent="0.2"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</row>
    <row r="319" spans="37:191" s="1" customFormat="1" x14ac:dyDescent="0.2"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</row>
    <row r="320" spans="37:191" s="1" customFormat="1" x14ac:dyDescent="0.2"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</row>
    <row r="321" spans="37:191" s="1" customFormat="1" x14ac:dyDescent="0.2"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</row>
    <row r="322" spans="37:191" s="1" customFormat="1" x14ac:dyDescent="0.2"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</row>
    <row r="323" spans="37:191" s="1" customFormat="1" x14ac:dyDescent="0.2"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</row>
    <row r="324" spans="37:191" s="1" customFormat="1" x14ac:dyDescent="0.2"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</row>
    <row r="325" spans="37:191" s="1" customFormat="1" x14ac:dyDescent="0.2"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</row>
    <row r="326" spans="37:191" s="1" customFormat="1" x14ac:dyDescent="0.2"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</row>
    <row r="327" spans="37:191" s="1" customFormat="1" x14ac:dyDescent="0.2"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</row>
    <row r="328" spans="37:191" s="1" customFormat="1" x14ac:dyDescent="0.2"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</row>
    <row r="329" spans="37:191" s="1" customFormat="1" x14ac:dyDescent="0.2"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</row>
    <row r="330" spans="37:191" s="1" customFormat="1" x14ac:dyDescent="0.2"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</row>
    <row r="331" spans="37:191" s="1" customFormat="1" x14ac:dyDescent="0.2"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</row>
    <row r="332" spans="37:191" s="1" customFormat="1" x14ac:dyDescent="0.2"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</row>
    <row r="333" spans="37:191" s="1" customFormat="1" x14ac:dyDescent="0.2"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</row>
    <row r="334" spans="37:191" s="1" customFormat="1" x14ac:dyDescent="0.2"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</row>
    <row r="335" spans="37:191" s="1" customFormat="1" x14ac:dyDescent="0.2"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</row>
    <row r="336" spans="37:191" s="1" customFormat="1" x14ac:dyDescent="0.2"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</row>
    <row r="337" spans="37:191" s="1" customFormat="1" x14ac:dyDescent="0.2"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</row>
    <row r="338" spans="37:191" s="1" customFormat="1" x14ac:dyDescent="0.2"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</row>
    <row r="339" spans="37:191" s="1" customFormat="1" x14ac:dyDescent="0.2"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</row>
    <row r="340" spans="37:191" s="1" customFormat="1" x14ac:dyDescent="0.2"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</row>
    <row r="341" spans="37:191" s="1" customFormat="1" x14ac:dyDescent="0.2"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</row>
    <row r="342" spans="37:191" s="1" customFormat="1" x14ac:dyDescent="0.2"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</row>
    <row r="343" spans="37:191" s="1" customFormat="1" x14ac:dyDescent="0.2"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</row>
    <row r="344" spans="37:191" s="1" customFormat="1" x14ac:dyDescent="0.2"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</row>
    <row r="345" spans="37:191" s="1" customFormat="1" x14ac:dyDescent="0.2"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</row>
    <row r="346" spans="37:191" s="1" customFormat="1" x14ac:dyDescent="0.2"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</row>
    <row r="347" spans="37:191" s="1" customFormat="1" x14ac:dyDescent="0.2"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</row>
    <row r="348" spans="37:191" s="1" customFormat="1" x14ac:dyDescent="0.2"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</row>
    <row r="349" spans="37:191" s="1" customFormat="1" x14ac:dyDescent="0.2"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</row>
    <row r="350" spans="37:191" s="1" customFormat="1" x14ac:dyDescent="0.2"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</row>
    <row r="351" spans="37:191" s="1" customFormat="1" x14ac:dyDescent="0.2"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</row>
    <row r="352" spans="37:191" s="1" customFormat="1" x14ac:dyDescent="0.2"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</row>
    <row r="353" spans="37:191" s="1" customFormat="1" x14ac:dyDescent="0.2"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</row>
    <row r="354" spans="37:191" s="1" customFormat="1" x14ac:dyDescent="0.2"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</row>
    <row r="355" spans="37:191" s="1" customFormat="1" x14ac:dyDescent="0.2"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</row>
    <row r="356" spans="37:191" s="1" customFormat="1" x14ac:dyDescent="0.2"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</row>
    <row r="357" spans="37:191" s="1" customFormat="1" x14ac:dyDescent="0.2"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</row>
    <row r="358" spans="37:191" s="1" customFormat="1" x14ac:dyDescent="0.2"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</row>
    <row r="359" spans="37:191" s="1" customFormat="1" x14ac:dyDescent="0.2"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</row>
    <row r="360" spans="37:191" s="1" customFormat="1" x14ac:dyDescent="0.2"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</row>
    <row r="361" spans="37:191" s="1" customFormat="1" x14ac:dyDescent="0.2"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</row>
    <row r="362" spans="37:191" s="1" customFormat="1" x14ac:dyDescent="0.2"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</row>
    <row r="363" spans="37:191" s="1" customFormat="1" x14ac:dyDescent="0.2"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</row>
    <row r="364" spans="37:191" s="1" customFormat="1" x14ac:dyDescent="0.2"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</row>
    <row r="365" spans="37:191" s="1" customFormat="1" x14ac:dyDescent="0.2"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</row>
    <row r="366" spans="37:191" s="1" customFormat="1" x14ac:dyDescent="0.2"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</row>
    <row r="367" spans="37:191" s="1" customFormat="1" x14ac:dyDescent="0.2"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</row>
    <row r="368" spans="37:191" s="1" customFormat="1" x14ac:dyDescent="0.2"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</row>
    <row r="369" spans="37:191" s="1" customFormat="1" x14ac:dyDescent="0.2"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</row>
    <row r="370" spans="37:191" s="1" customFormat="1" x14ac:dyDescent="0.2"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</row>
    <row r="371" spans="37:191" s="1" customFormat="1" x14ac:dyDescent="0.2"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</row>
    <row r="372" spans="37:191" s="1" customFormat="1" x14ac:dyDescent="0.2"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</row>
    <row r="373" spans="37:191" s="1" customFormat="1" x14ac:dyDescent="0.2"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</row>
    <row r="374" spans="37:191" s="1" customFormat="1" x14ac:dyDescent="0.2"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</row>
    <row r="375" spans="37:191" s="1" customFormat="1" x14ac:dyDescent="0.2"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</row>
    <row r="376" spans="37:191" s="1" customFormat="1" x14ac:dyDescent="0.2"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</row>
    <row r="377" spans="37:191" s="1" customFormat="1" x14ac:dyDescent="0.2"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</row>
    <row r="378" spans="37:191" s="1" customFormat="1" x14ac:dyDescent="0.2"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</row>
    <row r="379" spans="37:191" s="1" customFormat="1" x14ac:dyDescent="0.2"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</row>
    <row r="380" spans="37:191" s="1" customFormat="1" x14ac:dyDescent="0.2"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</row>
    <row r="381" spans="37:191" s="1" customFormat="1" x14ac:dyDescent="0.2"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</row>
    <row r="382" spans="37:191" s="1" customFormat="1" x14ac:dyDescent="0.2"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</row>
    <row r="383" spans="37:191" s="1" customFormat="1" x14ac:dyDescent="0.2"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</row>
    <row r="384" spans="37:191" s="1" customFormat="1" x14ac:dyDescent="0.2"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</row>
    <row r="385" spans="37:191" s="1" customFormat="1" x14ac:dyDescent="0.2"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</row>
    <row r="386" spans="37:191" s="1" customFormat="1" x14ac:dyDescent="0.2"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</row>
    <row r="387" spans="37:191" s="1" customFormat="1" x14ac:dyDescent="0.2"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</row>
    <row r="388" spans="37:191" s="1" customFormat="1" x14ac:dyDescent="0.2"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</row>
    <row r="389" spans="37:191" s="1" customFormat="1" x14ac:dyDescent="0.2"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</row>
    <row r="390" spans="37:191" s="1" customFormat="1" x14ac:dyDescent="0.2"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</row>
    <row r="391" spans="37:191" s="1" customFormat="1" x14ac:dyDescent="0.2"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</row>
    <row r="392" spans="37:191" s="1" customFormat="1" x14ac:dyDescent="0.2"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</row>
    <row r="393" spans="37:191" s="1" customFormat="1" x14ac:dyDescent="0.2"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</row>
    <row r="394" spans="37:191" s="1" customFormat="1" x14ac:dyDescent="0.2"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</row>
    <row r="395" spans="37:191" s="1" customFormat="1" x14ac:dyDescent="0.2"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</row>
    <row r="396" spans="37:191" s="1" customFormat="1" x14ac:dyDescent="0.2"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</row>
    <row r="397" spans="37:191" s="1" customFormat="1" x14ac:dyDescent="0.2"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</row>
    <row r="398" spans="37:191" s="1" customFormat="1" x14ac:dyDescent="0.2"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</row>
    <row r="399" spans="37:191" s="1" customFormat="1" x14ac:dyDescent="0.2"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</row>
    <row r="400" spans="37:191" s="1" customFormat="1" x14ac:dyDescent="0.2"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</row>
    <row r="401" spans="37:191" s="1" customFormat="1" x14ac:dyDescent="0.2"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</row>
    <row r="402" spans="37:191" s="1" customFormat="1" x14ac:dyDescent="0.2"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</row>
    <row r="403" spans="37:191" s="1" customFormat="1" x14ac:dyDescent="0.2"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</row>
    <row r="404" spans="37:191" s="1" customFormat="1" x14ac:dyDescent="0.2"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</row>
    <row r="405" spans="37:191" s="1" customFormat="1" x14ac:dyDescent="0.2"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</row>
    <row r="406" spans="37:191" s="1" customFormat="1" x14ac:dyDescent="0.2"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</row>
    <row r="407" spans="37:191" s="1" customFormat="1" x14ac:dyDescent="0.2"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</row>
    <row r="408" spans="37:191" s="1" customFormat="1" x14ac:dyDescent="0.2"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</row>
    <row r="409" spans="37:191" s="1" customFormat="1" x14ac:dyDescent="0.2"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</row>
    <row r="410" spans="37:191" s="1" customFormat="1" x14ac:dyDescent="0.2"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</row>
    <row r="411" spans="37:191" s="1" customFormat="1" x14ac:dyDescent="0.2"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</row>
    <row r="412" spans="37:191" s="1" customFormat="1" x14ac:dyDescent="0.2"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</row>
    <row r="413" spans="37:191" s="1" customFormat="1" x14ac:dyDescent="0.2"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</row>
    <row r="414" spans="37:191" s="1" customFormat="1" x14ac:dyDescent="0.2"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</row>
    <row r="415" spans="37:191" s="1" customFormat="1" x14ac:dyDescent="0.2"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</row>
    <row r="416" spans="37:191" s="1" customFormat="1" x14ac:dyDescent="0.2"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</row>
    <row r="417" spans="37:191" s="1" customFormat="1" x14ac:dyDescent="0.2"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</row>
    <row r="418" spans="37:191" s="1" customFormat="1" x14ac:dyDescent="0.2"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</row>
    <row r="419" spans="37:191" s="1" customFormat="1" x14ac:dyDescent="0.2"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</row>
    <row r="420" spans="37:191" s="1" customFormat="1" x14ac:dyDescent="0.2"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</row>
    <row r="421" spans="37:191" s="1" customFormat="1" x14ac:dyDescent="0.2"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</row>
    <row r="422" spans="37:191" s="1" customFormat="1" x14ac:dyDescent="0.2"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</row>
    <row r="423" spans="37:191" s="1" customFormat="1" x14ac:dyDescent="0.2"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</row>
    <row r="424" spans="37:191" s="1" customFormat="1" x14ac:dyDescent="0.2"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</row>
    <row r="425" spans="37:191" s="1" customFormat="1" x14ac:dyDescent="0.2"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</row>
    <row r="426" spans="37:191" s="1" customFormat="1" x14ac:dyDescent="0.2"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</row>
    <row r="427" spans="37:191" s="1" customFormat="1" x14ac:dyDescent="0.2"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</row>
    <row r="428" spans="37:191" s="1" customFormat="1" x14ac:dyDescent="0.2"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</row>
    <row r="429" spans="37:191" s="1" customFormat="1" x14ac:dyDescent="0.2"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</row>
    <row r="430" spans="37:191" s="1" customFormat="1" x14ac:dyDescent="0.2"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</row>
    <row r="431" spans="37:191" s="1" customFormat="1" x14ac:dyDescent="0.2"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</row>
    <row r="432" spans="37:191" s="1" customFormat="1" x14ac:dyDescent="0.2"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</row>
    <row r="433" spans="37:191" s="1" customFormat="1" x14ac:dyDescent="0.2"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</row>
    <row r="434" spans="37:191" s="1" customFormat="1" x14ac:dyDescent="0.2"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</row>
    <row r="435" spans="37:191" s="1" customFormat="1" x14ac:dyDescent="0.2"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</row>
    <row r="436" spans="37:191" s="1" customFormat="1" x14ac:dyDescent="0.2"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</row>
    <row r="437" spans="37:191" s="1" customFormat="1" x14ac:dyDescent="0.2"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</row>
    <row r="438" spans="37:191" s="1" customFormat="1" x14ac:dyDescent="0.2"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</row>
    <row r="439" spans="37:191" s="1" customFormat="1" x14ac:dyDescent="0.2"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</row>
    <row r="440" spans="37:191" s="1" customFormat="1" x14ac:dyDescent="0.2"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</row>
    <row r="441" spans="37:191" s="1" customFormat="1" x14ac:dyDescent="0.2"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</row>
    <row r="442" spans="37:191" s="1" customFormat="1" x14ac:dyDescent="0.2"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</row>
    <row r="443" spans="37:191" s="1" customFormat="1" x14ac:dyDescent="0.2"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</row>
    <row r="444" spans="37:191" s="1" customFormat="1" x14ac:dyDescent="0.2"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</row>
    <row r="445" spans="37:191" s="1" customFormat="1" x14ac:dyDescent="0.2"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</row>
    <row r="446" spans="37:191" s="1" customFormat="1" x14ac:dyDescent="0.2"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</row>
    <row r="447" spans="37:191" s="1" customFormat="1" x14ac:dyDescent="0.2"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</row>
    <row r="448" spans="37:191" s="1" customFormat="1" x14ac:dyDescent="0.2"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</row>
    <row r="449" spans="37:191" s="1" customFormat="1" x14ac:dyDescent="0.2"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</row>
    <row r="450" spans="37:191" s="1" customFormat="1" x14ac:dyDescent="0.2"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</row>
    <row r="451" spans="37:191" s="1" customFormat="1" x14ac:dyDescent="0.2"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</row>
    <row r="452" spans="37:191" s="1" customFormat="1" x14ac:dyDescent="0.2"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</row>
    <row r="453" spans="37:191" s="1" customFormat="1" x14ac:dyDescent="0.2"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</row>
    <row r="454" spans="37:191" s="1" customFormat="1" x14ac:dyDescent="0.2"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</row>
    <row r="455" spans="37:191" s="1" customFormat="1" x14ac:dyDescent="0.2"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</row>
    <row r="456" spans="37:191" s="1" customFormat="1" x14ac:dyDescent="0.2"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</row>
    <row r="457" spans="37:191" s="1" customFormat="1" x14ac:dyDescent="0.2"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</row>
    <row r="458" spans="37:191" s="1" customFormat="1" x14ac:dyDescent="0.2"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</row>
    <row r="459" spans="37:191" s="1" customFormat="1" x14ac:dyDescent="0.2"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</row>
    <row r="460" spans="37:191" s="1" customFormat="1" x14ac:dyDescent="0.2"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</row>
    <row r="461" spans="37:191" s="1" customFormat="1" x14ac:dyDescent="0.2"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</row>
    <row r="462" spans="37:191" s="1" customFormat="1" x14ac:dyDescent="0.2"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</row>
    <row r="463" spans="37:191" s="1" customFormat="1" x14ac:dyDescent="0.2"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</row>
    <row r="464" spans="37:191" s="1" customFormat="1" x14ac:dyDescent="0.2"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</row>
    <row r="465" spans="37:191" s="1" customFormat="1" x14ac:dyDescent="0.2"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</row>
    <row r="466" spans="37:191" s="1" customFormat="1" x14ac:dyDescent="0.2"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</row>
    <row r="467" spans="37:191" s="1" customFormat="1" x14ac:dyDescent="0.2"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</row>
    <row r="468" spans="37:191" s="1" customFormat="1" x14ac:dyDescent="0.2"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</row>
    <row r="469" spans="37:191" s="1" customFormat="1" x14ac:dyDescent="0.2"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</row>
    <row r="470" spans="37:191" s="1" customFormat="1" x14ac:dyDescent="0.2"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</row>
    <row r="471" spans="37:191" s="1" customFormat="1" x14ac:dyDescent="0.2"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</row>
    <row r="472" spans="37:191" s="1" customFormat="1" x14ac:dyDescent="0.2"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</row>
    <row r="473" spans="37:191" s="1" customFormat="1" x14ac:dyDescent="0.2"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</row>
    <row r="474" spans="37:191" s="1" customFormat="1" x14ac:dyDescent="0.2"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</row>
    <row r="475" spans="37:191" s="1" customFormat="1" x14ac:dyDescent="0.2"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</row>
    <row r="476" spans="37:191" s="1" customFormat="1" x14ac:dyDescent="0.2"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</row>
    <row r="477" spans="37:191" s="1" customFormat="1" x14ac:dyDescent="0.2"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</row>
    <row r="478" spans="37:191" s="1" customFormat="1" x14ac:dyDescent="0.2"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</row>
    <row r="479" spans="37:191" s="1" customFormat="1" x14ac:dyDescent="0.2"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</row>
    <row r="480" spans="37:191" s="1" customFormat="1" x14ac:dyDescent="0.2"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</row>
    <row r="481" spans="37:191" s="1" customFormat="1" x14ac:dyDescent="0.2"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</row>
    <row r="482" spans="37:191" s="1" customFormat="1" x14ac:dyDescent="0.2"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</row>
    <row r="483" spans="37:191" s="1" customFormat="1" x14ac:dyDescent="0.2"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</row>
    <row r="484" spans="37:191" s="1" customFormat="1" x14ac:dyDescent="0.2"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</row>
    <row r="485" spans="37:191" s="1" customFormat="1" x14ac:dyDescent="0.2"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</row>
    <row r="486" spans="37:191" s="1" customFormat="1" x14ac:dyDescent="0.2"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</row>
    <row r="487" spans="37:191" s="1" customFormat="1" x14ac:dyDescent="0.2"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</row>
    <row r="488" spans="37:191" s="1" customFormat="1" x14ac:dyDescent="0.2"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</row>
    <row r="489" spans="37:191" s="1" customFormat="1" x14ac:dyDescent="0.2"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</row>
    <row r="490" spans="37:191" s="1" customFormat="1" x14ac:dyDescent="0.2"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</row>
    <row r="491" spans="37:191" s="1" customFormat="1" x14ac:dyDescent="0.2"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</row>
    <row r="492" spans="37:191" s="1" customFormat="1" x14ac:dyDescent="0.2"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</row>
    <row r="493" spans="37:191" s="1" customFormat="1" x14ac:dyDescent="0.2"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</row>
    <row r="494" spans="37:191" s="1" customFormat="1" x14ac:dyDescent="0.2"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</row>
    <row r="495" spans="37:191" s="1" customFormat="1" x14ac:dyDescent="0.2"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</row>
    <row r="496" spans="37:191" s="1" customFormat="1" x14ac:dyDescent="0.2"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</row>
    <row r="497" spans="37:191" s="1" customFormat="1" x14ac:dyDescent="0.2"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</row>
    <row r="498" spans="37:191" s="1" customFormat="1" x14ac:dyDescent="0.2"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</row>
    <row r="499" spans="37:191" s="1" customFormat="1" x14ac:dyDescent="0.2"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</row>
    <row r="500" spans="37:191" s="1" customFormat="1" x14ac:dyDescent="0.2"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</row>
    <row r="501" spans="37:191" s="1" customFormat="1" x14ac:dyDescent="0.2"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</row>
    <row r="502" spans="37:191" s="1" customFormat="1" x14ac:dyDescent="0.2"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</row>
    <row r="503" spans="37:191" s="1" customFormat="1" x14ac:dyDescent="0.2"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</row>
    <row r="504" spans="37:191" s="1" customFormat="1" x14ac:dyDescent="0.2"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</row>
    <row r="505" spans="37:191" s="1" customFormat="1" x14ac:dyDescent="0.2"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</row>
    <row r="506" spans="37:191" s="1" customFormat="1" x14ac:dyDescent="0.2"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</row>
    <row r="507" spans="37:191" s="1" customFormat="1" x14ac:dyDescent="0.2"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</row>
    <row r="508" spans="37:191" s="1" customFormat="1" x14ac:dyDescent="0.2"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</row>
    <row r="509" spans="37:191" s="1" customFormat="1" x14ac:dyDescent="0.2"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</row>
    <row r="510" spans="37:191" s="1" customFormat="1" x14ac:dyDescent="0.2"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</row>
    <row r="511" spans="37:191" s="1" customFormat="1" x14ac:dyDescent="0.2"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</row>
    <row r="512" spans="37:191" s="1" customFormat="1" x14ac:dyDescent="0.2"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</row>
    <row r="513" spans="37:191" s="1" customFormat="1" x14ac:dyDescent="0.2"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</row>
    <row r="514" spans="37:191" s="1" customFormat="1" x14ac:dyDescent="0.2"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</row>
    <row r="515" spans="37:191" s="1" customFormat="1" x14ac:dyDescent="0.2"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</row>
    <row r="516" spans="37:191" s="1" customFormat="1" x14ac:dyDescent="0.2"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</row>
    <row r="517" spans="37:191" s="1" customFormat="1" x14ac:dyDescent="0.2"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</row>
    <row r="518" spans="37:191" s="1" customFormat="1" x14ac:dyDescent="0.2"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</row>
    <row r="519" spans="37:191" s="1" customFormat="1" x14ac:dyDescent="0.2"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</row>
    <row r="520" spans="37:191" s="1" customFormat="1" x14ac:dyDescent="0.2"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</row>
    <row r="521" spans="37:191" s="1" customFormat="1" x14ac:dyDescent="0.2"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</row>
    <row r="522" spans="37:191" s="1" customFormat="1" x14ac:dyDescent="0.2"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</row>
    <row r="523" spans="37:191" s="1" customFormat="1" x14ac:dyDescent="0.2"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</row>
    <row r="524" spans="37:191" s="1" customFormat="1" x14ac:dyDescent="0.2"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</row>
    <row r="525" spans="37:191" s="1" customFormat="1" x14ac:dyDescent="0.2"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</row>
    <row r="526" spans="37:191" s="1" customFormat="1" x14ac:dyDescent="0.2"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</row>
    <row r="527" spans="37:191" s="1" customFormat="1" x14ac:dyDescent="0.2"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</row>
    <row r="528" spans="37:191" s="1" customFormat="1" x14ac:dyDescent="0.2"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</row>
    <row r="529" spans="37:191" s="1" customFormat="1" x14ac:dyDescent="0.2"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</row>
    <row r="530" spans="37:191" s="1" customFormat="1" x14ac:dyDescent="0.2"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</row>
    <row r="531" spans="37:191" s="1" customFormat="1" x14ac:dyDescent="0.2"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</row>
    <row r="532" spans="37:191" s="1" customFormat="1" x14ac:dyDescent="0.2"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</row>
    <row r="533" spans="37:191" s="1" customFormat="1" x14ac:dyDescent="0.2"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</row>
    <row r="534" spans="37:191" s="1" customFormat="1" x14ac:dyDescent="0.2"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</row>
    <row r="535" spans="37:191" s="1" customFormat="1" x14ac:dyDescent="0.2"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</row>
    <row r="536" spans="37:191" s="1" customFormat="1" x14ac:dyDescent="0.2"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</row>
    <row r="537" spans="37:191" s="1" customFormat="1" x14ac:dyDescent="0.2"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</row>
  </sheetData>
  <mergeCells count="226">
    <mergeCell ref="AA17:AE17"/>
    <mergeCell ref="X46:Z46"/>
    <mergeCell ref="F19:K19"/>
    <mergeCell ref="L32:N33"/>
    <mergeCell ref="O32:Q33"/>
    <mergeCell ref="X41:Z41"/>
    <mergeCell ref="AA41:AC41"/>
    <mergeCell ref="AD41:AF41"/>
    <mergeCell ref="A13:AJ13"/>
    <mergeCell ref="L19:P19"/>
    <mergeCell ref="AA34:AC35"/>
    <mergeCell ref="AD34:AF35"/>
    <mergeCell ref="F20:K20"/>
    <mergeCell ref="L20:P20"/>
    <mergeCell ref="U20:Z20"/>
    <mergeCell ref="AA20:AE20"/>
    <mergeCell ref="F14:P15"/>
    <mergeCell ref="U14:AE15"/>
    <mergeCell ref="F16:K16"/>
    <mergeCell ref="L16:P16"/>
    <mergeCell ref="U16:Z16"/>
    <mergeCell ref="AA16:AE16"/>
    <mergeCell ref="F17:K17"/>
    <mergeCell ref="L17:P17"/>
    <mergeCell ref="U17:Z17"/>
    <mergeCell ref="U47:W47"/>
    <mergeCell ref="U44:W44"/>
    <mergeCell ref="U42:W42"/>
    <mergeCell ref="U43:W43"/>
    <mergeCell ref="F18:K18"/>
    <mergeCell ref="L18:P18"/>
    <mergeCell ref="U18:AE19"/>
    <mergeCell ref="X49:Z49"/>
    <mergeCell ref="AA49:AC49"/>
    <mergeCell ref="AD49:AF49"/>
    <mergeCell ref="I22:AF23"/>
    <mergeCell ref="I30:AF31"/>
    <mergeCell ref="I32:K33"/>
    <mergeCell ref="U32:W33"/>
    <mergeCell ref="I24:T25"/>
    <mergeCell ref="U24:AF25"/>
    <mergeCell ref="X44:Z44"/>
    <mergeCell ref="AA44:AC44"/>
    <mergeCell ref="AD44:AF44"/>
    <mergeCell ref="U45:W45"/>
    <mergeCell ref="X45:Z45"/>
    <mergeCell ref="AA45:AC45"/>
    <mergeCell ref="AD45:AF45"/>
    <mergeCell ref="U46:W46"/>
    <mergeCell ref="X42:Z42"/>
    <mergeCell ref="U49:W49"/>
    <mergeCell ref="I47:K47"/>
    <mergeCell ref="L47:N47"/>
    <mergeCell ref="O47:Q47"/>
    <mergeCell ref="R47:T47"/>
    <mergeCell ref="AA46:AC46"/>
    <mergeCell ref="AD46:AF46"/>
    <mergeCell ref="I49:K49"/>
    <mergeCell ref="L49:N49"/>
    <mergeCell ref="O49:Q49"/>
    <mergeCell ref="R49:T49"/>
    <mergeCell ref="I45:K45"/>
    <mergeCell ref="I44:K44"/>
    <mergeCell ref="I46:K46"/>
    <mergeCell ref="R46:T46"/>
    <mergeCell ref="I48:K48"/>
    <mergeCell ref="U41:W41"/>
    <mergeCell ref="AA42:AC42"/>
    <mergeCell ref="AD42:AF42"/>
    <mergeCell ref="X43:Z43"/>
    <mergeCell ref="AA43:AC43"/>
    <mergeCell ref="AD43:AF43"/>
    <mergeCell ref="L48:N48"/>
    <mergeCell ref="O48:Q48"/>
    <mergeCell ref="R48:T48"/>
    <mergeCell ref="X47:Z47"/>
    <mergeCell ref="AA47:AC47"/>
    <mergeCell ref="AD47:AF47"/>
    <mergeCell ref="U48:W48"/>
    <mergeCell ref="X48:Z48"/>
    <mergeCell ref="AA48:AC48"/>
    <mergeCell ref="AD48:AF48"/>
    <mergeCell ref="O44:Q44"/>
    <mergeCell ref="R44:T44"/>
    <mergeCell ref="L45:N45"/>
    <mergeCell ref="L44:N44"/>
    <mergeCell ref="O45:Q45"/>
    <mergeCell ref="R45:T45"/>
    <mergeCell ref="L46:N46"/>
    <mergeCell ref="O46:Q46"/>
    <mergeCell ref="I41:K41"/>
    <mergeCell ref="L41:N41"/>
    <mergeCell ref="O41:Q41"/>
    <mergeCell ref="R41:T41"/>
    <mergeCell ref="I42:K42"/>
    <mergeCell ref="L42:N42"/>
    <mergeCell ref="O42:Q42"/>
    <mergeCell ref="R42:T42"/>
    <mergeCell ref="I43:K43"/>
    <mergeCell ref="L43:N43"/>
    <mergeCell ref="O43:Q43"/>
    <mergeCell ref="R43:T43"/>
    <mergeCell ref="R36:T36"/>
    <mergeCell ref="AA38:AC38"/>
    <mergeCell ref="AD38:AF38"/>
    <mergeCell ref="X39:Z39"/>
    <mergeCell ref="AA39:AC39"/>
    <mergeCell ref="AD39:AF39"/>
    <mergeCell ref="X40:Z40"/>
    <mergeCell ref="AA40:AC40"/>
    <mergeCell ref="AD40:AF40"/>
    <mergeCell ref="U37:W37"/>
    <mergeCell ref="U36:W36"/>
    <mergeCell ref="U40:W40"/>
    <mergeCell ref="U39:W39"/>
    <mergeCell ref="X38:Z38"/>
    <mergeCell ref="AD32:AF33"/>
    <mergeCell ref="X26:Z27"/>
    <mergeCell ref="AA26:AC27"/>
    <mergeCell ref="AD26:AF27"/>
    <mergeCell ref="U34:W35"/>
    <mergeCell ref="X34:Z35"/>
    <mergeCell ref="I37:K37"/>
    <mergeCell ref="L37:N37"/>
    <mergeCell ref="O37:Q37"/>
    <mergeCell ref="R37:T37"/>
    <mergeCell ref="X36:Z36"/>
    <mergeCell ref="AA36:AC36"/>
    <mergeCell ref="AD36:AF36"/>
    <mergeCell ref="X37:Z37"/>
    <mergeCell ref="AA37:AC37"/>
    <mergeCell ref="AD37:AF37"/>
    <mergeCell ref="R32:T33"/>
    <mergeCell ref="I34:K35"/>
    <mergeCell ref="L34:N35"/>
    <mergeCell ref="O34:Q35"/>
    <mergeCell ref="R34:T35"/>
    <mergeCell ref="I36:K36"/>
    <mergeCell ref="L36:N36"/>
    <mergeCell ref="O36:Q36"/>
    <mergeCell ref="A1:B3"/>
    <mergeCell ref="C1:AC3"/>
    <mergeCell ref="AD1:AJ1"/>
    <mergeCell ref="AD2:AF3"/>
    <mergeCell ref="AG2:AG3"/>
    <mergeCell ref="AH2:AH3"/>
    <mergeCell ref="AI2:AJ3"/>
    <mergeCell ref="A6:V6"/>
    <mergeCell ref="W6:AC6"/>
    <mergeCell ref="AD6:AJ6"/>
    <mergeCell ref="A7:AJ7"/>
    <mergeCell ref="A8:F8"/>
    <mergeCell ref="G8:V8"/>
    <mergeCell ref="W8:Y8"/>
    <mergeCell ref="Z8:AJ8"/>
    <mergeCell ref="A4:AJ4"/>
    <mergeCell ref="A5:E5"/>
    <mergeCell ref="F5:K5"/>
    <mergeCell ref="L5:P5"/>
    <mergeCell ref="W5:AC5"/>
    <mergeCell ref="AD5:AJ5"/>
    <mergeCell ref="A11:F11"/>
    <mergeCell ref="G11:J11"/>
    <mergeCell ref="K11:V11"/>
    <mergeCell ref="W11:Y11"/>
    <mergeCell ref="Z11:AA11"/>
    <mergeCell ref="AB11:AJ11"/>
    <mergeCell ref="A9:F9"/>
    <mergeCell ref="G9:V9"/>
    <mergeCell ref="W9:Y9"/>
    <mergeCell ref="Z9:AJ9"/>
    <mergeCell ref="A10:F10"/>
    <mergeCell ref="G10:V10"/>
    <mergeCell ref="W10:Y10"/>
    <mergeCell ref="Z10:AJ10"/>
    <mergeCell ref="A12:AJ12"/>
    <mergeCell ref="A21:AJ21"/>
    <mergeCell ref="I40:K40"/>
    <mergeCell ref="L40:N40"/>
    <mergeCell ref="O40:Q40"/>
    <mergeCell ref="R40:T40"/>
    <mergeCell ref="U38:W38"/>
    <mergeCell ref="I38:K38"/>
    <mergeCell ref="L38:N38"/>
    <mergeCell ref="O38:Q38"/>
    <mergeCell ref="R38:T38"/>
    <mergeCell ref="I39:K39"/>
    <mergeCell ref="L39:N39"/>
    <mergeCell ref="O39:Q39"/>
    <mergeCell ref="R39:T39"/>
    <mergeCell ref="U26:W27"/>
    <mergeCell ref="I26:T27"/>
    <mergeCell ref="I28:T29"/>
    <mergeCell ref="U28:W29"/>
    <mergeCell ref="X28:Z29"/>
    <mergeCell ref="AA28:AC29"/>
    <mergeCell ref="AD28:AF29"/>
    <mergeCell ref="X32:Z33"/>
    <mergeCell ref="AA32:AC33"/>
    <mergeCell ref="A66:AJ66"/>
    <mergeCell ref="A56:N56"/>
    <mergeCell ref="O56:AJ56"/>
    <mergeCell ref="A57:N57"/>
    <mergeCell ref="O57:AJ57"/>
    <mergeCell ref="A58:AJ58"/>
    <mergeCell ref="A59:X59"/>
    <mergeCell ref="Y59:AJ63"/>
    <mergeCell ref="A60:X63"/>
    <mergeCell ref="U50:W50"/>
    <mergeCell ref="I50:K50"/>
    <mergeCell ref="L50:N50"/>
    <mergeCell ref="O50:Q50"/>
    <mergeCell ref="O55:AJ55"/>
    <mergeCell ref="A64:AD64"/>
    <mergeCell ref="AE64:AJ64"/>
    <mergeCell ref="A65:AJ65"/>
    <mergeCell ref="A52:AJ52"/>
    <mergeCell ref="A53:N53"/>
    <mergeCell ref="O53:AJ53"/>
    <mergeCell ref="A54:N54"/>
    <mergeCell ref="O54:AJ54"/>
    <mergeCell ref="A55:N55"/>
    <mergeCell ref="R50:T50"/>
    <mergeCell ref="X50:Z50"/>
    <mergeCell ref="AA50:AC50"/>
    <mergeCell ref="AD50:AF50"/>
  </mergeCells>
  <conditionalFormatting sqref="AI2:AJ3">
    <cfRule type="cellIs" dxfId="31" priority="2" stopIfTrue="1" operator="equal">
      <formula>$AZ$10</formula>
    </cfRule>
  </conditionalFormatting>
  <conditionalFormatting sqref="O57">
    <cfRule type="cellIs" dxfId="30" priority="3" stopIfTrue="1" operator="equal">
      <formula>$AZ$57</formula>
    </cfRule>
  </conditionalFormatting>
  <conditionalFormatting sqref="F5:K5">
    <cfRule type="cellIs" dxfId="29" priority="280" stopIfTrue="1" operator="equal">
      <formula>#REF!</formula>
    </cfRule>
  </conditionalFormatting>
  <dataValidations count="1">
    <dataValidation type="list" allowBlank="1" showInputMessage="1" showErrorMessage="1" sqref="O57:AJ57">
      <formula1>$AZ$57:$BB$57</formula1>
    </dataValidation>
  </dataValidations>
  <pageMargins left="0.78740157480314965" right="0.55118110236220474" top="0.27559055118110237" bottom="0.23622047244094491" header="0.19685039370078741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39"/>
  <sheetViews>
    <sheetView topLeftCell="C40" zoomScaleNormal="100" workbookViewId="0">
      <selection activeCell="C1" sqref="C1:AC3"/>
    </sheetView>
  </sheetViews>
  <sheetFormatPr defaultColWidth="9" defaultRowHeight="11.25" x14ac:dyDescent="0.2"/>
  <cols>
    <col min="1" max="1" width="2.42578125" style="14" customWidth="1"/>
    <col min="2" max="36" width="2.42578125" style="1" customWidth="1"/>
    <col min="37" max="37" width="6.5703125" style="2" customWidth="1"/>
    <col min="38" max="38" width="2.5703125" style="2" bestFit="1" customWidth="1"/>
    <col min="39" max="39" width="28.7109375" style="2" customWidth="1"/>
    <col min="40" max="51" width="2.5703125" style="2" customWidth="1"/>
    <col min="52" max="92" width="2.28515625" style="2" customWidth="1"/>
    <col min="93" max="16384" width="9" style="2"/>
  </cols>
  <sheetData>
    <row r="1" spans="1:191" ht="15.95" customHeight="1" x14ac:dyDescent="0.25">
      <c r="A1" s="372"/>
      <c r="B1" s="372"/>
      <c r="C1" s="306" t="str">
        <f>IF(A!S23=A!AU23,"THIS SHEET IS ONLY RELEVANT FOR SOLAR ONLY/PREHEAT SYSTEMS","CERTIFICATION BODY HEADER
field available for logo etc.")</f>
        <v>CERTIFICATION BODY HEADER
field available for logo etc.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50" t="str">
        <f>+A!AD1</f>
        <v xml:space="preserve"> </v>
      </c>
      <c r="AE1" s="350"/>
      <c r="AF1" s="350"/>
      <c r="AG1" s="350"/>
      <c r="AH1" s="350"/>
      <c r="AI1" s="350"/>
      <c r="AJ1" s="350"/>
      <c r="AK1" s="18"/>
      <c r="AM1" s="3"/>
      <c r="AN1" s="4"/>
      <c r="AO1" s="4"/>
      <c r="BB1" s="7"/>
    </row>
    <row r="2" spans="1:191" ht="15.95" customHeight="1" x14ac:dyDescent="0.2">
      <c r="A2" s="372"/>
      <c r="B2" s="372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39" t="s">
        <v>32</v>
      </c>
      <c r="AE2" s="339"/>
      <c r="AF2" s="339"/>
      <c r="AG2" s="477">
        <v>2</v>
      </c>
      <c r="AH2" s="339" t="s">
        <v>33</v>
      </c>
      <c r="AI2" s="340">
        <f>+A!AI2:AJ3</f>
        <v>6</v>
      </c>
      <c r="AJ2" s="340"/>
      <c r="AK2" s="18"/>
      <c r="AL2" s="5"/>
      <c r="AM2" s="6"/>
      <c r="AN2" s="7"/>
      <c r="AO2" s="7"/>
      <c r="AP2" s="7"/>
      <c r="AQ2" s="7"/>
      <c r="AR2" s="7"/>
      <c r="AS2" s="7"/>
      <c r="AU2" s="7"/>
      <c r="AV2" s="7"/>
      <c r="AW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</row>
    <row r="3" spans="1:191" ht="15.95" customHeight="1" x14ac:dyDescent="0.2">
      <c r="A3" s="372"/>
      <c r="B3" s="372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39"/>
      <c r="AE3" s="339"/>
      <c r="AF3" s="339"/>
      <c r="AG3" s="477"/>
      <c r="AH3" s="339"/>
      <c r="AI3" s="340"/>
      <c r="AJ3" s="340"/>
      <c r="AK3" s="18"/>
    </row>
    <row r="4" spans="1:191" ht="3.95" customHeight="1" thickBot="1" x14ac:dyDescent="0.25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18"/>
    </row>
    <row r="5" spans="1:191" ht="15" customHeight="1" x14ac:dyDescent="0.2">
      <c r="A5" s="370" t="s">
        <v>85</v>
      </c>
      <c r="B5" s="348"/>
      <c r="C5" s="348"/>
      <c r="D5" s="348"/>
      <c r="E5" s="348"/>
      <c r="F5" s="457" t="str">
        <f>+A!F5</f>
        <v>EN12976-2</v>
      </c>
      <c r="G5" s="457"/>
      <c r="H5" s="457"/>
      <c r="I5" s="457"/>
      <c r="J5" s="457"/>
      <c r="K5" s="457"/>
      <c r="L5" s="458" t="s">
        <v>116</v>
      </c>
      <c r="M5" s="459"/>
      <c r="N5" s="459"/>
      <c r="O5" s="459"/>
      <c r="P5" s="459"/>
      <c r="Q5" s="72"/>
      <c r="R5" s="72"/>
      <c r="S5" s="72"/>
      <c r="T5" s="72"/>
      <c r="U5" s="72"/>
      <c r="V5" s="73"/>
      <c r="W5" s="352" t="s">
        <v>23</v>
      </c>
      <c r="X5" s="352"/>
      <c r="Y5" s="352"/>
      <c r="Z5" s="352"/>
      <c r="AA5" s="352"/>
      <c r="AB5" s="352"/>
      <c r="AC5" s="353"/>
      <c r="AD5" s="460" t="str">
        <f>+A!AD5</f>
        <v>LicenceNumber</v>
      </c>
      <c r="AE5" s="461"/>
      <c r="AF5" s="461"/>
      <c r="AG5" s="461"/>
      <c r="AH5" s="461"/>
      <c r="AI5" s="461"/>
      <c r="AJ5" s="462"/>
      <c r="AK5" s="18"/>
    </row>
    <row r="6" spans="1:191" ht="15" customHeight="1" thickBot="1" x14ac:dyDescent="0.3">
      <c r="A6" s="361" t="s">
        <v>117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3"/>
      <c r="W6" s="364" t="s">
        <v>63</v>
      </c>
      <c r="X6" s="365"/>
      <c r="Y6" s="365"/>
      <c r="Z6" s="365"/>
      <c r="AA6" s="365"/>
      <c r="AB6" s="365"/>
      <c r="AC6" s="366"/>
      <c r="AD6" s="490" t="str">
        <f>+A!AD6</f>
        <v>yyyy-mm-dd</v>
      </c>
      <c r="AE6" s="491"/>
      <c r="AF6" s="491"/>
      <c r="AG6" s="491"/>
      <c r="AH6" s="491"/>
      <c r="AI6" s="491"/>
      <c r="AJ6" s="492"/>
      <c r="AK6" s="18"/>
    </row>
    <row r="7" spans="1:191" ht="3.95" customHeight="1" thickBot="1" x14ac:dyDescent="0.25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4"/>
      <c r="AK7" s="18"/>
    </row>
    <row r="8" spans="1:191" ht="12" customHeight="1" x14ac:dyDescent="0.2">
      <c r="A8" s="341" t="s">
        <v>58</v>
      </c>
      <c r="B8" s="342"/>
      <c r="C8" s="342"/>
      <c r="D8" s="342"/>
      <c r="E8" s="342"/>
      <c r="F8" s="342"/>
      <c r="G8" s="493" t="str">
        <f>+A!G8</f>
        <v>SolarCompany</v>
      </c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4"/>
      <c r="W8" s="341" t="s">
        <v>37</v>
      </c>
      <c r="X8" s="342"/>
      <c r="Y8" s="342"/>
      <c r="Z8" s="495" t="str">
        <f>+A!Z8</f>
        <v>CountryName</v>
      </c>
      <c r="AA8" s="495"/>
      <c r="AB8" s="495"/>
      <c r="AC8" s="495"/>
      <c r="AD8" s="495"/>
      <c r="AE8" s="495"/>
      <c r="AF8" s="495"/>
      <c r="AG8" s="495"/>
      <c r="AH8" s="495"/>
      <c r="AI8" s="495"/>
      <c r="AJ8" s="496"/>
      <c r="AK8" s="18"/>
    </row>
    <row r="9" spans="1:191" ht="12" customHeight="1" x14ac:dyDescent="0.2">
      <c r="A9" s="471" t="s">
        <v>139</v>
      </c>
      <c r="B9" s="472"/>
      <c r="C9" s="472"/>
      <c r="D9" s="472"/>
      <c r="E9" s="472"/>
      <c r="F9" s="472"/>
      <c r="G9" s="473" t="str">
        <f>+A!G9</f>
        <v>BrandName</v>
      </c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4"/>
      <c r="W9" s="345" t="s">
        <v>1</v>
      </c>
      <c r="X9" s="346"/>
      <c r="Y9" s="346"/>
      <c r="Z9" s="475" t="str">
        <f>+A!Z9</f>
        <v>www.</v>
      </c>
      <c r="AA9" s="475"/>
      <c r="AB9" s="475"/>
      <c r="AC9" s="475"/>
      <c r="AD9" s="475"/>
      <c r="AE9" s="475"/>
      <c r="AF9" s="475"/>
      <c r="AG9" s="475"/>
      <c r="AH9" s="475"/>
      <c r="AI9" s="475"/>
      <c r="AJ9" s="476"/>
      <c r="AK9" s="18"/>
    </row>
    <row r="10" spans="1:191" ht="12" customHeight="1" x14ac:dyDescent="0.2">
      <c r="A10" s="471" t="s">
        <v>35</v>
      </c>
      <c r="B10" s="472"/>
      <c r="C10" s="472"/>
      <c r="D10" s="472"/>
      <c r="E10" s="472"/>
      <c r="F10" s="472"/>
      <c r="G10" s="473" t="str">
        <f>+A!G10</f>
        <v>StreetName</v>
      </c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4"/>
      <c r="W10" s="345" t="s">
        <v>2</v>
      </c>
      <c r="X10" s="346"/>
      <c r="Y10" s="346"/>
      <c r="Z10" s="475" t="str">
        <f>+A!Z10</f>
        <v>@</v>
      </c>
      <c r="AA10" s="475"/>
      <c r="AB10" s="475"/>
      <c r="AC10" s="475"/>
      <c r="AD10" s="475"/>
      <c r="AE10" s="475"/>
      <c r="AF10" s="475"/>
      <c r="AG10" s="475"/>
      <c r="AH10" s="475"/>
      <c r="AI10" s="475"/>
      <c r="AJ10" s="476"/>
      <c r="AK10" s="18"/>
      <c r="AZ10" s="5" t="s">
        <v>5</v>
      </c>
      <c r="BA10" s="5" t="str">
        <f>+A16</f>
        <v>CollectorA</v>
      </c>
      <c r="BB10" s="5" t="str">
        <f>+A17</f>
        <v>CollectorB</v>
      </c>
      <c r="BC10" s="5" t="str">
        <f>+A18</f>
        <v>CollectorC</v>
      </c>
      <c r="BD10" s="5" t="str">
        <f>+A19</f>
        <v>CollectorD</v>
      </c>
      <c r="BE10" s="5" t="str">
        <f>+A20</f>
        <v>CollectorE</v>
      </c>
      <c r="BF10" s="5"/>
      <c r="BG10" s="5"/>
      <c r="BH10" s="5"/>
      <c r="BI10" s="5"/>
      <c r="BJ10" s="5"/>
    </row>
    <row r="11" spans="1:191" ht="12" customHeight="1" thickBot="1" x14ac:dyDescent="0.25">
      <c r="A11" s="463" t="s">
        <v>36</v>
      </c>
      <c r="B11" s="464"/>
      <c r="C11" s="464"/>
      <c r="D11" s="464"/>
      <c r="E11" s="464"/>
      <c r="F11" s="464"/>
      <c r="G11" s="465">
        <f>+A!G11</f>
        <v>99999</v>
      </c>
      <c r="H11" s="465"/>
      <c r="I11" s="465"/>
      <c r="J11" s="465"/>
      <c r="K11" s="466" t="str">
        <f>+A!K11</f>
        <v>Cityname, Provincename</v>
      </c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7"/>
      <c r="W11" s="375" t="s">
        <v>3</v>
      </c>
      <c r="X11" s="376"/>
      <c r="Y11" s="376"/>
      <c r="Z11" s="468" t="str">
        <f>+A!Z11</f>
        <v>+99</v>
      </c>
      <c r="AA11" s="468"/>
      <c r="AB11" s="469">
        <f>+A!AB11</f>
        <v>999999999</v>
      </c>
      <c r="AC11" s="469"/>
      <c r="AD11" s="469"/>
      <c r="AE11" s="469"/>
      <c r="AF11" s="469"/>
      <c r="AG11" s="469"/>
      <c r="AH11" s="469"/>
      <c r="AI11" s="469"/>
      <c r="AJ11" s="470"/>
      <c r="AK11" s="18"/>
      <c r="AO11" s="5"/>
      <c r="AP11" s="5"/>
      <c r="AQ11" s="5"/>
      <c r="AR11" s="5"/>
      <c r="AS11" s="13"/>
      <c r="AT11" s="13"/>
      <c r="AU11" s="13"/>
      <c r="AV11" s="13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191" ht="3.95" customHeight="1" thickBot="1" x14ac:dyDescent="0.25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4"/>
      <c r="AK12" s="18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191" ht="12" customHeight="1" x14ac:dyDescent="0.2">
      <c r="A13" s="446" t="s">
        <v>59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502"/>
      <c r="AK13" s="18"/>
      <c r="AZ13" s="5" t="s">
        <v>5</v>
      </c>
      <c r="BA13" s="5">
        <v>1</v>
      </c>
      <c r="BB13" s="5">
        <v>2</v>
      </c>
      <c r="BC13" s="5">
        <v>3</v>
      </c>
      <c r="BD13" s="5">
        <v>4</v>
      </c>
      <c r="BE13" s="5">
        <v>5</v>
      </c>
      <c r="BF13" s="5">
        <v>6</v>
      </c>
      <c r="BG13" s="5">
        <v>7</v>
      </c>
      <c r="BH13" s="5">
        <v>8</v>
      </c>
      <c r="BI13" s="5">
        <v>9</v>
      </c>
      <c r="BJ13" s="5">
        <v>10</v>
      </c>
      <c r="BK13" s="5">
        <v>11</v>
      </c>
    </row>
    <row r="14" spans="1:191" ht="12" customHeight="1" x14ac:dyDescent="0.2">
      <c r="A14" s="761" t="s">
        <v>66</v>
      </c>
      <c r="B14" s="762"/>
      <c r="C14" s="762"/>
      <c r="D14" s="762"/>
      <c r="E14" s="762"/>
      <c r="F14" s="763"/>
      <c r="G14" s="767" t="s">
        <v>65</v>
      </c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8"/>
      <c r="Y14" s="768"/>
      <c r="Z14" s="768"/>
      <c r="AA14" s="768"/>
      <c r="AB14" s="768"/>
      <c r="AC14" s="768"/>
      <c r="AD14" s="768"/>
      <c r="AE14" s="768"/>
      <c r="AF14" s="768"/>
      <c r="AG14" s="768"/>
      <c r="AH14" s="768"/>
      <c r="AI14" s="768"/>
      <c r="AJ14" s="769"/>
      <c r="AK14" s="18"/>
      <c r="AO14" s="5"/>
      <c r="AP14" s="5"/>
      <c r="AQ14" s="5"/>
      <c r="AW14" s="8"/>
      <c r="AZ14" s="5" t="s">
        <v>5</v>
      </c>
      <c r="BA14" s="5" t="str">
        <f>+G15</f>
        <v>StoreA</v>
      </c>
      <c r="BB14" s="5" t="str">
        <f>+M15</f>
        <v>StoreB</v>
      </c>
      <c r="BC14" s="5" t="str">
        <f>+S15</f>
        <v>StoreC</v>
      </c>
      <c r="BD14" s="5" t="str">
        <f>+Y15</f>
        <v>StoreD</v>
      </c>
      <c r="BE14" s="5" t="str">
        <f>+AE15</f>
        <v>StoreE</v>
      </c>
      <c r="BF14" s="5"/>
      <c r="BG14" s="5"/>
      <c r="BH14" s="5"/>
      <c r="BI14" s="5"/>
      <c r="BJ14" s="5"/>
    </row>
    <row r="15" spans="1:191" ht="12" customHeight="1" x14ac:dyDescent="0.2">
      <c r="A15" s="764"/>
      <c r="B15" s="765"/>
      <c r="C15" s="765"/>
      <c r="D15" s="765"/>
      <c r="E15" s="765"/>
      <c r="F15" s="766"/>
      <c r="G15" s="334" t="str">
        <f>IF(A!S35&gt;0,A!S35," ")</f>
        <v>StoreA</v>
      </c>
      <c r="H15" s="189"/>
      <c r="I15" s="189"/>
      <c r="J15" s="189"/>
      <c r="K15" s="189"/>
      <c r="L15" s="679"/>
      <c r="M15" s="334" t="str">
        <f>IF(A!S36&gt;0,A!S36," ")</f>
        <v>StoreB</v>
      </c>
      <c r="N15" s="189"/>
      <c r="O15" s="189"/>
      <c r="P15" s="189"/>
      <c r="Q15" s="189"/>
      <c r="R15" s="679"/>
      <c r="S15" s="334" t="str">
        <f>IF(A!S37&gt;0,A!S37," ")</f>
        <v>StoreC</v>
      </c>
      <c r="T15" s="189"/>
      <c r="U15" s="189"/>
      <c r="V15" s="189"/>
      <c r="W15" s="189"/>
      <c r="X15" s="679"/>
      <c r="Y15" s="334" t="str">
        <f>IF(A!S38&gt;0,A!S38," ")</f>
        <v>StoreD</v>
      </c>
      <c r="Z15" s="189"/>
      <c r="AA15" s="189"/>
      <c r="AB15" s="189"/>
      <c r="AC15" s="189"/>
      <c r="AD15" s="679"/>
      <c r="AE15" s="334" t="str">
        <f>IF(A!S39&gt;0,A!S39," ")</f>
        <v>StoreE</v>
      </c>
      <c r="AF15" s="189"/>
      <c r="AG15" s="189"/>
      <c r="AH15" s="189"/>
      <c r="AI15" s="189"/>
      <c r="AJ15" s="680"/>
      <c r="AK15" s="18"/>
      <c r="AM15" s="19"/>
      <c r="AN15" s="19"/>
      <c r="AO15" s="19"/>
      <c r="AP15" s="19"/>
      <c r="AQ15" s="19"/>
      <c r="AR15" s="19"/>
      <c r="AS15" s="19"/>
      <c r="AT15" s="19"/>
    </row>
    <row r="16" spans="1:191" ht="12" customHeight="1" x14ac:dyDescent="0.2">
      <c r="A16" s="335" t="str">
        <f>IF(A!A35&gt;0,A!A35," ")</f>
        <v>CollectorA</v>
      </c>
      <c r="B16" s="336"/>
      <c r="C16" s="336"/>
      <c r="D16" s="336"/>
      <c r="E16" s="336"/>
      <c r="F16" s="337"/>
      <c r="G16" s="61">
        <f>IF(A!G51&gt;0,A!G51," ")</f>
        <v>1</v>
      </c>
      <c r="H16" s="62">
        <f>IF(A!H51&gt;0,A!H51," ")</f>
        <v>2</v>
      </c>
      <c r="I16" s="62" t="str">
        <f>IF(A!I51&gt;0,A!I51," ")</f>
        <v xml:space="preserve"> </v>
      </c>
      <c r="J16" s="62" t="str">
        <f>IF(A!J51&gt;0,A!J51," ")</f>
        <v xml:space="preserve"> </v>
      </c>
      <c r="K16" s="62" t="str">
        <f>IF(A!K51&gt;0,A!K51," ")</f>
        <v xml:space="preserve"> </v>
      </c>
      <c r="L16" s="63" t="str">
        <f>IF(A!L51&gt;0,A!L51," ")</f>
        <v xml:space="preserve"> </v>
      </c>
      <c r="M16" s="61">
        <f>IF(A!M51&gt;0,A!M51," ")</f>
        <v>2</v>
      </c>
      <c r="N16" s="62">
        <f>IF(A!N51&gt;0,A!N51," ")</f>
        <v>3</v>
      </c>
      <c r="O16" s="62" t="str">
        <f>IF(A!O51&gt;0,A!O51," ")</f>
        <v xml:space="preserve"> </v>
      </c>
      <c r="P16" s="62" t="str">
        <f>IF(A!P51&gt;0,A!P51," ")</f>
        <v xml:space="preserve"> </v>
      </c>
      <c r="Q16" s="62" t="str">
        <f>IF(A!Q51&gt;0,A!Q51," ")</f>
        <v xml:space="preserve"> </v>
      </c>
      <c r="R16" s="63" t="str">
        <f>IF(A!R51&gt;0,A!R51," ")</f>
        <v xml:space="preserve"> </v>
      </c>
      <c r="S16" s="61">
        <f>IF(A!S51&gt;0,A!S51," ")</f>
        <v>3</v>
      </c>
      <c r="T16" s="62">
        <f>IF(A!T51&gt;0,A!T51," ")</f>
        <v>4</v>
      </c>
      <c r="U16" s="62" t="str">
        <f>IF(A!U51&gt;0,A!U51," ")</f>
        <v xml:space="preserve"> </v>
      </c>
      <c r="V16" s="62" t="str">
        <f>IF(A!V51&gt;0,A!V51," ")</f>
        <v xml:space="preserve"> </v>
      </c>
      <c r="W16" s="62" t="str">
        <f>IF(A!W51&gt;0,A!W51," ")</f>
        <v xml:space="preserve"> </v>
      </c>
      <c r="X16" s="63" t="str">
        <f>IF(A!X51&gt;0,A!X51," ")</f>
        <v xml:space="preserve"> </v>
      </c>
      <c r="Y16" s="61">
        <f>IF(A!Y51&gt;0,A!Y51," ")</f>
        <v>4</v>
      </c>
      <c r="Z16" s="62">
        <f>IF(A!Z51&gt;0,A!Z51," ")</f>
        <v>5</v>
      </c>
      <c r="AA16" s="62" t="str">
        <f>IF(A!AA51&gt;0,A!AA51," ")</f>
        <v xml:space="preserve"> </v>
      </c>
      <c r="AB16" s="62" t="str">
        <f>IF(A!AB51&gt;0,A!AB51," ")</f>
        <v xml:space="preserve"> </v>
      </c>
      <c r="AC16" s="62" t="str">
        <f>IF(A!AC51&gt;0,A!AC51," ")</f>
        <v xml:space="preserve"> </v>
      </c>
      <c r="AD16" s="63" t="str">
        <f>IF(A!AD51&gt;0,A!AD51," ")</f>
        <v xml:space="preserve"> </v>
      </c>
      <c r="AE16" s="61">
        <f>IF(A!AE51&gt;0,A!AE51," ")</f>
        <v>5</v>
      </c>
      <c r="AF16" s="62">
        <f>IF(A!AF51&gt;0,A!AF51," ")</f>
        <v>6</v>
      </c>
      <c r="AG16" s="62" t="str">
        <f>IF(A!AG51&gt;0,A!AG51," ")</f>
        <v xml:space="preserve"> </v>
      </c>
      <c r="AH16" s="62" t="str">
        <f>IF(A!AH51&gt;0,A!AH51," ")</f>
        <v xml:space="preserve"> </v>
      </c>
      <c r="AI16" s="62" t="str">
        <f>IF(A!AI51&gt;0,A!AI51," ")</f>
        <v xml:space="preserve"> </v>
      </c>
      <c r="AJ16" s="64" t="str">
        <f>IF(A!AJ51&gt;0,A!AJ51," ")</f>
        <v xml:space="preserve"> </v>
      </c>
      <c r="AK16" s="18"/>
      <c r="AL16" s="77"/>
      <c r="AM16" s="241" t="s">
        <v>134</v>
      </c>
      <c r="AN16" s="78"/>
      <c r="AO16" s="78"/>
      <c r="AP16" s="78"/>
      <c r="AQ16" s="78"/>
      <c r="AR16" s="78"/>
      <c r="AT16" s="19"/>
    </row>
    <row r="17" spans="1:65" ht="12" customHeight="1" x14ac:dyDescent="0.2">
      <c r="A17" s="246" t="str">
        <f>IF(A!A36&gt;0,A!A36," ")</f>
        <v>CollectorB</v>
      </c>
      <c r="B17" s="247"/>
      <c r="C17" s="247"/>
      <c r="D17" s="247"/>
      <c r="E17" s="247"/>
      <c r="F17" s="248"/>
      <c r="G17" s="24">
        <f>IF(A!G52&gt;0,A!G52," ")</f>
        <v>2</v>
      </c>
      <c r="H17" s="31">
        <f>IF(A!H52&gt;0,A!H52," ")</f>
        <v>3</v>
      </c>
      <c r="I17" s="31" t="str">
        <f>IF(A!I52&gt;0,A!I52," ")</f>
        <v xml:space="preserve"> </v>
      </c>
      <c r="J17" s="31" t="str">
        <f>IF(A!J52&gt;0,A!J52," ")</f>
        <v xml:space="preserve"> </v>
      </c>
      <c r="K17" s="31" t="str">
        <f>IF(A!K52&gt;0,A!K52," ")</f>
        <v xml:space="preserve"> </v>
      </c>
      <c r="L17" s="25" t="str">
        <f>IF(A!L52&gt;0,A!L52," ")</f>
        <v xml:space="preserve"> </v>
      </c>
      <c r="M17" s="24">
        <f>IF(A!M52&gt;0,A!M52," ")</f>
        <v>3</v>
      </c>
      <c r="N17" s="31">
        <f>IF(A!N52&gt;0,A!N52," ")</f>
        <v>4</v>
      </c>
      <c r="O17" s="31" t="str">
        <f>IF(A!O52&gt;0,A!O52," ")</f>
        <v xml:space="preserve"> </v>
      </c>
      <c r="P17" s="31" t="str">
        <f>IF(A!P52&gt;0,A!P52," ")</f>
        <v xml:space="preserve"> </v>
      </c>
      <c r="Q17" s="31" t="str">
        <f>IF(A!Q52&gt;0,A!Q52," ")</f>
        <v xml:space="preserve"> </v>
      </c>
      <c r="R17" s="25" t="str">
        <f>IF(A!R52&gt;0,A!R52," ")</f>
        <v xml:space="preserve"> </v>
      </c>
      <c r="S17" s="24">
        <f>IF(A!S52&gt;0,A!S52," ")</f>
        <v>4</v>
      </c>
      <c r="T17" s="31">
        <f>IF(A!T52&gt;0,A!T52," ")</f>
        <v>5</v>
      </c>
      <c r="U17" s="31" t="str">
        <f>IF(A!U52&gt;0,A!U52," ")</f>
        <v xml:space="preserve"> </v>
      </c>
      <c r="V17" s="31" t="str">
        <f>IF(A!V52&gt;0,A!V52," ")</f>
        <v xml:space="preserve"> </v>
      </c>
      <c r="W17" s="31" t="str">
        <f>IF(A!W52&gt;0,A!W52," ")</f>
        <v xml:space="preserve"> </v>
      </c>
      <c r="X17" s="25" t="str">
        <f>IF(A!X52&gt;0,A!X52," ")</f>
        <v xml:space="preserve"> </v>
      </c>
      <c r="Y17" s="26">
        <f>IF(A!Y52&gt;0,A!Y52," ")</f>
        <v>5</v>
      </c>
      <c r="Z17" s="31">
        <f>IF(A!Z52&gt;0,A!Z52," ")</f>
        <v>6</v>
      </c>
      <c r="AA17" s="31" t="str">
        <f>IF(A!AA52&gt;0,A!AA52," ")</f>
        <v xml:space="preserve"> </v>
      </c>
      <c r="AB17" s="31" t="str">
        <f>IF(A!AB52&gt;0,A!AB52," ")</f>
        <v xml:space="preserve"> </v>
      </c>
      <c r="AC17" s="31" t="str">
        <f>IF(A!AC52&gt;0,A!AC52," ")</f>
        <v xml:space="preserve"> </v>
      </c>
      <c r="AD17" s="49" t="str">
        <f>IF(A!AD52&gt;0,A!AD52," ")</f>
        <v xml:space="preserve"> </v>
      </c>
      <c r="AE17" s="24">
        <f>IF(A!AE52&gt;0,A!AE52," ")</f>
        <v>6</v>
      </c>
      <c r="AF17" s="31">
        <f>IF(A!AF52&gt;0,A!AF52," ")</f>
        <v>7</v>
      </c>
      <c r="AG17" s="31" t="str">
        <f>IF(A!AG52&gt;0,A!AG52," ")</f>
        <v xml:space="preserve"> </v>
      </c>
      <c r="AH17" s="31" t="str">
        <f>IF(A!AH52&gt;0,A!AH52," ")</f>
        <v xml:space="preserve"> </v>
      </c>
      <c r="AI17" s="31" t="str">
        <f>IF(A!AI52&gt;0,A!AI52," ")</f>
        <v xml:space="preserve"> </v>
      </c>
      <c r="AJ17" s="32" t="str">
        <f>IF(A!AJ52&gt;0,A!AJ52," ")</f>
        <v xml:space="preserve"> </v>
      </c>
      <c r="AK17" s="18"/>
      <c r="AL17" s="77"/>
      <c r="AM17" s="241"/>
      <c r="AN17" s="78"/>
      <c r="AO17" s="78"/>
      <c r="AP17" s="78"/>
      <c r="AQ17" s="78"/>
      <c r="AR17" s="78"/>
      <c r="AT17" s="19"/>
    </row>
    <row r="18" spans="1:65" ht="12" customHeight="1" x14ac:dyDescent="0.2">
      <c r="A18" s="246" t="str">
        <f>IF(A!A37&gt;0,A!A37," ")</f>
        <v>CollectorC</v>
      </c>
      <c r="B18" s="247"/>
      <c r="C18" s="247"/>
      <c r="D18" s="247"/>
      <c r="E18" s="247"/>
      <c r="F18" s="248"/>
      <c r="G18" s="24">
        <f>IF(A!G53&gt;0,A!G53," ")</f>
        <v>3</v>
      </c>
      <c r="H18" s="31">
        <f>IF(A!H53&gt;0,A!H53," ")</f>
        <v>4</v>
      </c>
      <c r="I18" s="31" t="str">
        <f>IF(A!I53&gt;0,A!I53," ")</f>
        <v xml:space="preserve"> </v>
      </c>
      <c r="J18" s="31" t="str">
        <f>IF(A!J53&gt;0,A!J53," ")</f>
        <v xml:space="preserve"> </v>
      </c>
      <c r="K18" s="31" t="str">
        <f>IF(A!K53&gt;0,A!K53," ")</f>
        <v xml:space="preserve"> </v>
      </c>
      <c r="L18" s="25" t="str">
        <f>IF(A!L53&gt;0,A!L53," ")</f>
        <v xml:space="preserve"> </v>
      </c>
      <c r="M18" s="24">
        <f>IF(A!M53&gt;0,A!M53," ")</f>
        <v>4</v>
      </c>
      <c r="N18" s="31">
        <f>IF(A!N53&gt;0,A!N53," ")</f>
        <v>5</v>
      </c>
      <c r="O18" s="31" t="str">
        <f>IF(A!O53&gt;0,A!O53," ")</f>
        <v xml:space="preserve"> </v>
      </c>
      <c r="P18" s="31" t="str">
        <f>IF(A!P53&gt;0,A!P53," ")</f>
        <v xml:space="preserve"> </v>
      </c>
      <c r="Q18" s="31" t="str">
        <f>IF(A!Q53&gt;0,A!Q53," ")</f>
        <v xml:space="preserve"> </v>
      </c>
      <c r="R18" s="25" t="str">
        <f>IF(A!R53&gt;0,A!R53," ")</f>
        <v xml:space="preserve"> </v>
      </c>
      <c r="S18" s="24">
        <f>IF(A!S53&gt;0,A!S53," ")</f>
        <v>5</v>
      </c>
      <c r="T18" s="31">
        <f>IF(A!T53&gt;0,A!T53," ")</f>
        <v>6</v>
      </c>
      <c r="U18" s="31" t="str">
        <f>IF(A!U53&gt;0,A!U53," ")</f>
        <v xml:space="preserve"> </v>
      </c>
      <c r="V18" s="31" t="str">
        <f>IF(A!V53&gt;0,A!V53," ")</f>
        <v xml:space="preserve"> </v>
      </c>
      <c r="W18" s="31" t="str">
        <f>IF(A!W53&gt;0,A!W53," ")</f>
        <v xml:space="preserve"> </v>
      </c>
      <c r="X18" s="25" t="str">
        <f>IF(A!X53&gt;0,A!X53," ")</f>
        <v xml:space="preserve"> </v>
      </c>
      <c r="Y18" s="26">
        <f>IF(A!Y53&gt;0,A!Y53," ")</f>
        <v>6</v>
      </c>
      <c r="Z18" s="31">
        <f>IF(A!Z53&gt;0,A!Z53," ")</f>
        <v>7</v>
      </c>
      <c r="AA18" s="31" t="str">
        <f>IF(A!AA53&gt;0,A!AA53," ")</f>
        <v xml:space="preserve"> </v>
      </c>
      <c r="AB18" s="31" t="str">
        <f>IF(A!AB53&gt;0,A!AB53," ")</f>
        <v xml:space="preserve"> </v>
      </c>
      <c r="AC18" s="31" t="str">
        <f>IF(A!AC53&gt;0,A!AC53," ")</f>
        <v xml:space="preserve"> </v>
      </c>
      <c r="AD18" s="49" t="str">
        <f>IF(A!AD53&gt;0,A!AD53," ")</f>
        <v xml:space="preserve"> </v>
      </c>
      <c r="AE18" s="24">
        <f>IF(A!AE53&gt;0,A!AE53," ")</f>
        <v>7</v>
      </c>
      <c r="AF18" s="31">
        <f>IF(A!AF53&gt;0,A!AF53," ")</f>
        <v>8</v>
      </c>
      <c r="AG18" s="31" t="str">
        <f>IF(A!AG53&gt;0,A!AG53," ")</f>
        <v xml:space="preserve"> </v>
      </c>
      <c r="AH18" s="31" t="str">
        <f>IF(A!AH53&gt;0,A!AH53," ")</f>
        <v xml:space="preserve"> </v>
      </c>
      <c r="AI18" s="31" t="str">
        <f>IF(A!AI53&gt;0,A!AI53," ")</f>
        <v xml:space="preserve"> </v>
      </c>
      <c r="AJ18" s="32" t="str">
        <f>IF(A!AJ53&gt;0,A!AJ53," ")</f>
        <v xml:space="preserve"> </v>
      </c>
      <c r="AK18" s="18"/>
      <c r="AL18" s="77"/>
      <c r="AM18" s="241"/>
      <c r="AN18" s="78"/>
      <c r="AO18" s="78"/>
      <c r="AP18" s="78"/>
      <c r="AQ18" s="78"/>
      <c r="AR18" s="78"/>
      <c r="AT18" s="19"/>
    </row>
    <row r="19" spans="1:65" ht="12" customHeight="1" x14ac:dyDescent="0.2">
      <c r="A19" s="246" t="str">
        <f>IF(A!A38&gt;0,A!A38," ")</f>
        <v>CollectorD</v>
      </c>
      <c r="B19" s="247"/>
      <c r="C19" s="247"/>
      <c r="D19" s="247"/>
      <c r="E19" s="247"/>
      <c r="F19" s="248"/>
      <c r="G19" s="24">
        <f>IF(A!G54&gt;0,A!G54," ")</f>
        <v>4</v>
      </c>
      <c r="H19" s="31">
        <f>IF(A!H54&gt;0,A!H54," ")</f>
        <v>5</v>
      </c>
      <c r="I19" s="31" t="str">
        <f>IF(A!I54&gt;0,A!I54," ")</f>
        <v xml:space="preserve"> </v>
      </c>
      <c r="J19" s="31" t="str">
        <f>IF(A!J54&gt;0,A!J54," ")</f>
        <v xml:space="preserve"> </v>
      </c>
      <c r="K19" s="31" t="str">
        <f>IF(A!K54&gt;0,A!K54," ")</f>
        <v xml:space="preserve"> </v>
      </c>
      <c r="L19" s="25" t="str">
        <f>IF(A!L54&gt;0,A!L54," ")</f>
        <v xml:space="preserve"> </v>
      </c>
      <c r="M19" s="24">
        <f>IF(A!M54&gt;0,A!M54," ")</f>
        <v>5</v>
      </c>
      <c r="N19" s="31">
        <f>IF(A!N54&gt;0,A!N54," ")</f>
        <v>6</v>
      </c>
      <c r="O19" s="31" t="str">
        <f>IF(A!O54&gt;0,A!O54," ")</f>
        <v xml:space="preserve"> </v>
      </c>
      <c r="P19" s="31" t="str">
        <f>IF(A!P54&gt;0,A!P54," ")</f>
        <v xml:space="preserve"> </v>
      </c>
      <c r="Q19" s="31" t="str">
        <f>IF(A!Q54&gt;0,A!Q54," ")</f>
        <v xml:space="preserve"> </v>
      </c>
      <c r="R19" s="25" t="str">
        <f>IF(A!R54&gt;0,A!R54," ")</f>
        <v xml:space="preserve"> </v>
      </c>
      <c r="S19" s="24">
        <f>IF(A!S54&gt;0,A!S54," ")</f>
        <v>6</v>
      </c>
      <c r="T19" s="31">
        <f>IF(A!T54&gt;0,A!T54," ")</f>
        <v>7</v>
      </c>
      <c r="U19" s="31" t="str">
        <f>IF(A!U54&gt;0,A!U54," ")</f>
        <v xml:space="preserve"> </v>
      </c>
      <c r="V19" s="31" t="str">
        <f>IF(A!V54&gt;0,A!V54," ")</f>
        <v xml:space="preserve"> </v>
      </c>
      <c r="W19" s="31" t="str">
        <f>IF(A!W54&gt;0,A!W54," ")</f>
        <v xml:space="preserve"> </v>
      </c>
      <c r="X19" s="25" t="str">
        <f>IF(A!X54&gt;0,A!X54," ")</f>
        <v xml:space="preserve"> </v>
      </c>
      <c r="Y19" s="26">
        <f>IF(A!Y54&gt;0,A!Y54," ")</f>
        <v>7</v>
      </c>
      <c r="Z19" s="31">
        <f>IF(A!Z54&gt;0,A!Z54," ")</f>
        <v>8</v>
      </c>
      <c r="AA19" s="31" t="str">
        <f>IF(A!AA54&gt;0,A!AA54," ")</f>
        <v xml:space="preserve"> </v>
      </c>
      <c r="AB19" s="31" t="str">
        <f>IF(A!AB54&gt;0,A!AB54," ")</f>
        <v xml:space="preserve"> </v>
      </c>
      <c r="AC19" s="31" t="str">
        <f>IF(A!AC54&gt;0,A!AC54," ")</f>
        <v xml:space="preserve"> </v>
      </c>
      <c r="AD19" s="49" t="str">
        <f>IF(A!AD54&gt;0,A!AD54," ")</f>
        <v xml:space="preserve"> </v>
      </c>
      <c r="AE19" s="24">
        <f>IF(A!AE54&gt;0,A!AE54," ")</f>
        <v>8</v>
      </c>
      <c r="AF19" s="31">
        <f>IF(A!AF54&gt;0,A!AF54," ")</f>
        <v>9</v>
      </c>
      <c r="AG19" s="31" t="str">
        <f>IF(A!AG54&gt;0,A!AG54," ")</f>
        <v xml:space="preserve"> </v>
      </c>
      <c r="AH19" s="31" t="str">
        <f>IF(A!AH54&gt;0,A!AH54," ")</f>
        <v xml:space="preserve"> </v>
      </c>
      <c r="AI19" s="31" t="str">
        <f>IF(A!AI54&gt;0,A!AI54," ")</f>
        <v xml:space="preserve"> </v>
      </c>
      <c r="AJ19" s="32" t="str">
        <f>IF(A!AJ54&gt;0,A!AJ54," ")</f>
        <v xml:space="preserve"> </v>
      </c>
      <c r="AK19" s="18"/>
      <c r="AL19" s="77"/>
      <c r="AM19" s="241"/>
      <c r="AN19" s="78"/>
      <c r="AO19" s="78"/>
      <c r="AP19" s="78"/>
      <c r="AQ19" s="78"/>
      <c r="AR19" s="78"/>
      <c r="AT19" s="19"/>
    </row>
    <row r="20" spans="1:65" ht="12" customHeight="1" thickBot="1" x14ac:dyDescent="0.25">
      <c r="A20" s="758" t="str">
        <f>IF(A!A39&gt;0,A!A39," ")</f>
        <v>CollectorE</v>
      </c>
      <c r="B20" s="759"/>
      <c r="C20" s="759"/>
      <c r="D20" s="759"/>
      <c r="E20" s="759"/>
      <c r="F20" s="760"/>
      <c r="G20" s="89">
        <f>IF(A!G55&gt;0,A!G55," ")</f>
        <v>5</v>
      </c>
      <c r="H20" s="90">
        <f>IF(A!H55&gt;0,A!H55," ")</f>
        <v>6</v>
      </c>
      <c r="I20" s="90" t="str">
        <f>IF(A!I55&gt;0,A!I55," ")</f>
        <v xml:space="preserve"> </v>
      </c>
      <c r="J20" s="90" t="str">
        <f>IF(A!J55&gt;0,A!J55," ")</f>
        <v xml:space="preserve"> </v>
      </c>
      <c r="K20" s="90" t="str">
        <f>IF(A!K55&gt;0,A!K55," ")</f>
        <v xml:space="preserve"> </v>
      </c>
      <c r="L20" s="91" t="str">
        <f>IF(A!L55&gt;0,A!L55," ")</f>
        <v xml:space="preserve"> </v>
      </c>
      <c r="M20" s="89">
        <f>IF(A!M55&gt;0,A!M55," ")</f>
        <v>6</v>
      </c>
      <c r="N20" s="90">
        <f>IF(A!N55&gt;0,A!N55," ")</f>
        <v>7</v>
      </c>
      <c r="O20" s="90" t="str">
        <f>IF(A!O55&gt;0,A!O55," ")</f>
        <v xml:space="preserve"> </v>
      </c>
      <c r="P20" s="90" t="str">
        <f>IF(A!P55&gt;0,A!P55," ")</f>
        <v xml:space="preserve"> </v>
      </c>
      <c r="Q20" s="90" t="str">
        <f>IF(A!Q55&gt;0,A!Q55," ")</f>
        <v xml:space="preserve"> </v>
      </c>
      <c r="R20" s="91" t="str">
        <f>IF(A!R55&gt;0,A!R55," ")</f>
        <v xml:space="preserve"> </v>
      </c>
      <c r="S20" s="89">
        <f>IF(A!S55&gt;0,A!S55," ")</f>
        <v>7</v>
      </c>
      <c r="T20" s="90">
        <f>IF(A!T55&gt;0,A!T55," ")</f>
        <v>8</v>
      </c>
      <c r="U20" s="90" t="str">
        <f>IF(A!U55&gt;0,A!U55," ")</f>
        <v xml:space="preserve"> </v>
      </c>
      <c r="V20" s="90" t="str">
        <f>IF(A!V55&gt;0,A!V55," ")</f>
        <v xml:space="preserve"> </v>
      </c>
      <c r="W20" s="90" t="str">
        <f>IF(A!W55&gt;0,A!W55," ")</f>
        <v xml:space="preserve"> </v>
      </c>
      <c r="X20" s="91" t="str">
        <f>IF(A!X55&gt;0,A!X55," ")</f>
        <v xml:space="preserve"> </v>
      </c>
      <c r="Y20" s="89">
        <f>IF(A!Y55&gt;0,A!Y55," ")</f>
        <v>8</v>
      </c>
      <c r="Z20" s="90">
        <f>IF(A!Z55&gt;0,A!Z55," ")</f>
        <v>9</v>
      </c>
      <c r="AA20" s="90" t="str">
        <f>IF(A!AA55&gt;0,A!AA55," ")</f>
        <v xml:space="preserve"> </v>
      </c>
      <c r="AB20" s="90" t="str">
        <f>IF(A!AB55&gt;0,A!AB55," ")</f>
        <v xml:space="preserve"> </v>
      </c>
      <c r="AC20" s="90" t="str">
        <f>IF(A!AC55&gt;0,A!AC55," ")</f>
        <v xml:space="preserve"> </v>
      </c>
      <c r="AD20" s="91" t="str">
        <f>IF(A!AD55&gt;0,A!AD55," ")</f>
        <v xml:space="preserve"> </v>
      </c>
      <c r="AE20" s="89">
        <f>IF(A!AE55&gt;0,A!AE55," ")</f>
        <v>9</v>
      </c>
      <c r="AF20" s="90" t="str">
        <f>IF(A!AF55&gt;0,A!AF55," ")</f>
        <v xml:space="preserve"> </v>
      </c>
      <c r="AG20" s="90" t="str">
        <f>IF(A!AG55&gt;0,A!AG55," ")</f>
        <v xml:space="preserve"> </v>
      </c>
      <c r="AH20" s="90" t="str">
        <f>IF(A!AH55&gt;0,A!AH55," ")</f>
        <v xml:space="preserve"> </v>
      </c>
      <c r="AI20" s="90" t="str">
        <f>IF(A!AI55&gt;0,A!AI55," ")</f>
        <v xml:space="preserve"> </v>
      </c>
      <c r="AJ20" s="92" t="str">
        <f>IF(A!AJ55&gt;0,A!AJ55," ")</f>
        <v xml:space="preserve"> </v>
      </c>
      <c r="AK20" s="18"/>
      <c r="AL20" s="77"/>
      <c r="AM20" s="241"/>
      <c r="AN20" s="78"/>
      <c r="AO20" s="78"/>
      <c r="AP20" s="78"/>
      <c r="AQ20" s="78"/>
      <c r="AR20" s="78"/>
      <c r="AT20" s="19"/>
    </row>
    <row r="21" spans="1:65" ht="3.75" customHeight="1" thickBot="1" x14ac:dyDescent="0.25">
      <c r="A21" s="425"/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7"/>
      <c r="AK21" s="18"/>
    </row>
    <row r="22" spans="1:65" ht="12" customHeight="1" x14ac:dyDescent="0.2">
      <c r="A22" s="682" t="s">
        <v>198</v>
      </c>
      <c r="B22" s="683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3"/>
      <c r="R22" s="683"/>
      <c r="S22" s="683"/>
      <c r="T22" s="683"/>
      <c r="U22" s="683"/>
      <c r="V22" s="683"/>
      <c r="W22" s="683"/>
      <c r="X22" s="683"/>
      <c r="Y22" s="684" t="s">
        <v>161</v>
      </c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  <c r="AJ22" s="686"/>
      <c r="AK22" s="18"/>
    </row>
    <row r="23" spans="1:65" ht="12" customHeight="1" x14ac:dyDescent="0.2">
      <c r="A23" s="687" t="s">
        <v>83</v>
      </c>
      <c r="B23" s="688"/>
      <c r="C23" s="688"/>
      <c r="D23" s="688"/>
      <c r="E23" s="688"/>
      <c r="F23" s="689"/>
      <c r="G23" s="690" t="s">
        <v>27</v>
      </c>
      <c r="H23" s="691"/>
      <c r="I23" s="691"/>
      <c r="J23" s="691"/>
      <c r="K23" s="691"/>
      <c r="L23" s="692"/>
      <c r="M23" s="693" t="s">
        <v>67</v>
      </c>
      <c r="N23" s="688"/>
      <c r="O23" s="688"/>
      <c r="P23" s="688"/>
      <c r="Q23" s="688"/>
      <c r="R23" s="689"/>
      <c r="S23" s="690">
        <v>1</v>
      </c>
      <c r="T23" s="691"/>
      <c r="U23" s="691"/>
      <c r="V23" s="691"/>
      <c r="W23" s="691"/>
      <c r="X23" s="692"/>
      <c r="Y23" s="694" t="s">
        <v>68</v>
      </c>
      <c r="Z23" s="695"/>
      <c r="AA23" s="695"/>
      <c r="AB23" s="695"/>
      <c r="AC23" s="695"/>
      <c r="AD23" s="696"/>
      <c r="AE23" s="690" t="s">
        <v>148</v>
      </c>
      <c r="AF23" s="691"/>
      <c r="AG23" s="691"/>
      <c r="AH23" s="691"/>
      <c r="AI23" s="691"/>
      <c r="AJ23" s="697"/>
      <c r="AK23" s="20"/>
    </row>
    <row r="24" spans="1:65" ht="12" customHeight="1" x14ac:dyDescent="0.2">
      <c r="A24" s="657" t="s">
        <v>136</v>
      </c>
      <c r="B24" s="658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8"/>
      <c r="AF24" s="658"/>
      <c r="AG24" s="658"/>
      <c r="AH24" s="658"/>
      <c r="AI24" s="658"/>
      <c r="AJ24" s="659"/>
      <c r="AK24" s="18"/>
    </row>
    <row r="25" spans="1:65" ht="12" customHeight="1" x14ac:dyDescent="0.2">
      <c r="A25" s="660" t="s">
        <v>80</v>
      </c>
      <c r="B25" s="149"/>
      <c r="C25" s="149"/>
      <c r="D25" s="149"/>
      <c r="E25" s="149"/>
      <c r="F25" s="149"/>
      <c r="G25" s="149"/>
      <c r="H25" s="149"/>
      <c r="I25" s="149"/>
      <c r="J25" s="663" t="s">
        <v>98</v>
      </c>
      <c r="K25" s="664"/>
      <c r="L25" s="665"/>
      <c r="M25" s="58" t="s">
        <v>96</v>
      </c>
      <c r="N25" s="59"/>
      <c r="O25" s="59"/>
      <c r="P25" s="59"/>
      <c r="Q25" s="59"/>
      <c r="R25" s="669">
        <v>110</v>
      </c>
      <c r="S25" s="669"/>
      <c r="T25" s="60" t="s">
        <v>97</v>
      </c>
      <c r="U25" s="58" t="s">
        <v>96</v>
      </c>
      <c r="V25" s="59"/>
      <c r="W25" s="59"/>
      <c r="X25" s="59"/>
      <c r="Y25" s="59"/>
      <c r="Z25" s="669">
        <v>140</v>
      </c>
      <c r="AA25" s="669"/>
      <c r="AB25" s="60" t="s">
        <v>97</v>
      </c>
      <c r="AC25" s="70" t="s">
        <v>96</v>
      </c>
      <c r="AD25" s="65"/>
      <c r="AE25" s="65"/>
      <c r="AF25" s="65"/>
      <c r="AG25" s="65"/>
      <c r="AH25" s="670">
        <v>170</v>
      </c>
      <c r="AI25" s="670"/>
      <c r="AJ25" s="66" t="s">
        <v>97</v>
      </c>
      <c r="AK25" s="18"/>
      <c r="AL25" s="681"/>
      <c r="AM25" s="681"/>
      <c r="AN25" s="681"/>
      <c r="AO25" s="681"/>
      <c r="AP25" s="681"/>
      <c r="AQ25" s="681"/>
      <c r="AR25" s="681"/>
      <c r="AS25" s="681"/>
      <c r="AT25" s="681"/>
      <c r="AU25" s="681"/>
      <c r="AV25" s="681"/>
      <c r="AW25" s="681"/>
      <c r="AX25" s="681"/>
      <c r="AY25" s="681"/>
    </row>
    <row r="26" spans="1:65" ht="12" customHeight="1" x14ac:dyDescent="0.2">
      <c r="A26" s="660"/>
      <c r="B26" s="149"/>
      <c r="C26" s="149"/>
      <c r="D26" s="149"/>
      <c r="E26" s="149"/>
      <c r="F26" s="149"/>
      <c r="G26" s="149"/>
      <c r="H26" s="149"/>
      <c r="I26" s="149"/>
      <c r="J26" s="666"/>
      <c r="K26" s="667"/>
      <c r="L26" s="668"/>
      <c r="M26" s="671" t="s">
        <v>99</v>
      </c>
      <c r="N26" s="672"/>
      <c r="O26" s="672" t="s">
        <v>109</v>
      </c>
      <c r="P26" s="672"/>
      <c r="Q26" s="672" t="s">
        <v>100</v>
      </c>
      <c r="R26" s="672"/>
      <c r="S26" s="673" t="s">
        <v>110</v>
      </c>
      <c r="T26" s="674"/>
      <c r="U26" s="671" t="s">
        <v>99</v>
      </c>
      <c r="V26" s="672"/>
      <c r="W26" s="672" t="s">
        <v>109</v>
      </c>
      <c r="X26" s="672"/>
      <c r="Y26" s="672" t="s">
        <v>100</v>
      </c>
      <c r="Z26" s="672"/>
      <c r="AA26" s="673" t="s">
        <v>110</v>
      </c>
      <c r="AB26" s="674"/>
      <c r="AC26" s="675" t="s">
        <v>99</v>
      </c>
      <c r="AD26" s="672"/>
      <c r="AE26" s="672" t="s">
        <v>109</v>
      </c>
      <c r="AF26" s="672"/>
      <c r="AG26" s="672" t="s">
        <v>100</v>
      </c>
      <c r="AH26" s="672"/>
      <c r="AI26" s="673" t="s">
        <v>110</v>
      </c>
      <c r="AJ26" s="676"/>
      <c r="AK26" s="20"/>
      <c r="AZ26" s="8" t="s">
        <v>5</v>
      </c>
      <c r="BA26" s="8">
        <v>50</v>
      </c>
      <c r="BB26" s="8">
        <v>80</v>
      </c>
      <c r="BC26" s="8">
        <v>110</v>
      </c>
      <c r="BD26" s="8">
        <v>140</v>
      </c>
      <c r="BE26" s="8">
        <v>170</v>
      </c>
      <c r="BF26" s="8">
        <v>200</v>
      </c>
      <c r="BG26" s="8">
        <v>250</v>
      </c>
      <c r="BH26" s="8">
        <v>300</v>
      </c>
      <c r="BI26" s="8">
        <v>400</v>
      </c>
      <c r="BJ26" s="8">
        <v>600</v>
      </c>
      <c r="BK26" s="8">
        <f>ROUND(+BJ26*SQRT(2),-1)</f>
        <v>850</v>
      </c>
      <c r="BL26" s="8">
        <f>ROUND(+BK26*SQRT(2),-1)</f>
        <v>1200</v>
      </c>
      <c r="BM26" s="8">
        <f>ROUND(+BL26*SQRT(2),-1)</f>
        <v>1700</v>
      </c>
    </row>
    <row r="27" spans="1:65" ht="12" customHeight="1" x14ac:dyDescent="0.2">
      <c r="A27" s="661"/>
      <c r="B27" s="662"/>
      <c r="C27" s="662"/>
      <c r="D27" s="662"/>
      <c r="E27" s="662"/>
      <c r="F27" s="662"/>
      <c r="G27" s="662"/>
      <c r="H27" s="662"/>
      <c r="I27" s="662"/>
      <c r="J27" s="638" t="s">
        <v>188</v>
      </c>
      <c r="K27" s="677"/>
      <c r="L27" s="678"/>
      <c r="M27" s="638" t="s">
        <v>188</v>
      </c>
      <c r="N27" s="639"/>
      <c r="O27" s="638" t="s">
        <v>188</v>
      </c>
      <c r="P27" s="639"/>
      <c r="Q27" s="638" t="s">
        <v>188</v>
      </c>
      <c r="R27" s="639"/>
      <c r="S27" s="640" t="s">
        <v>102</v>
      </c>
      <c r="T27" s="641"/>
      <c r="U27" s="638" t="s">
        <v>188</v>
      </c>
      <c r="V27" s="639"/>
      <c r="W27" s="638" t="s">
        <v>188</v>
      </c>
      <c r="X27" s="639"/>
      <c r="Y27" s="638" t="s">
        <v>188</v>
      </c>
      <c r="Z27" s="639"/>
      <c r="AA27" s="640" t="s">
        <v>102</v>
      </c>
      <c r="AB27" s="641"/>
      <c r="AC27" s="638" t="s">
        <v>188</v>
      </c>
      <c r="AD27" s="639"/>
      <c r="AE27" s="638" t="s">
        <v>188</v>
      </c>
      <c r="AF27" s="639"/>
      <c r="AG27" s="638" t="s">
        <v>188</v>
      </c>
      <c r="AH27" s="639"/>
      <c r="AI27" s="640" t="s">
        <v>102</v>
      </c>
      <c r="AJ27" s="642"/>
      <c r="AK27" s="20"/>
    </row>
    <row r="28" spans="1:65" ht="12" customHeight="1" x14ac:dyDescent="0.2">
      <c r="A28" s="643" t="s">
        <v>14</v>
      </c>
      <c r="B28" s="644"/>
      <c r="C28" s="644"/>
      <c r="D28" s="644"/>
      <c r="E28" s="644"/>
      <c r="F28" s="644"/>
      <c r="G28" s="644"/>
      <c r="H28" s="644"/>
      <c r="I28" s="644"/>
      <c r="J28" s="633">
        <v>0</v>
      </c>
      <c r="K28" s="634"/>
      <c r="L28" s="635"/>
      <c r="M28" s="636">
        <v>0</v>
      </c>
      <c r="N28" s="637"/>
      <c r="O28" s="645">
        <v>0</v>
      </c>
      <c r="P28" s="646"/>
      <c r="Q28" s="645">
        <v>0</v>
      </c>
      <c r="R28" s="646"/>
      <c r="S28" s="645">
        <v>0</v>
      </c>
      <c r="T28" s="647"/>
      <c r="U28" s="648">
        <v>0</v>
      </c>
      <c r="V28" s="646"/>
      <c r="W28" s="645">
        <v>0</v>
      </c>
      <c r="X28" s="646"/>
      <c r="Y28" s="645">
        <v>0</v>
      </c>
      <c r="Z28" s="646"/>
      <c r="AA28" s="645">
        <v>0</v>
      </c>
      <c r="AB28" s="647"/>
      <c r="AC28" s="648">
        <v>0</v>
      </c>
      <c r="AD28" s="646"/>
      <c r="AE28" s="645">
        <v>0</v>
      </c>
      <c r="AF28" s="646"/>
      <c r="AG28" s="645">
        <v>0</v>
      </c>
      <c r="AH28" s="646"/>
      <c r="AI28" s="645">
        <v>0</v>
      </c>
      <c r="AJ28" s="649"/>
      <c r="AK28" s="18"/>
    </row>
    <row r="29" spans="1:65" ht="12" customHeight="1" x14ac:dyDescent="0.2">
      <c r="A29" s="617" t="s">
        <v>31</v>
      </c>
      <c r="B29" s="618"/>
      <c r="C29" s="618"/>
      <c r="D29" s="618"/>
      <c r="E29" s="618"/>
      <c r="F29" s="618"/>
      <c r="G29" s="618"/>
      <c r="H29" s="618"/>
      <c r="I29" s="618"/>
      <c r="J29" s="633">
        <v>0</v>
      </c>
      <c r="K29" s="634"/>
      <c r="L29" s="635"/>
      <c r="M29" s="636">
        <v>0</v>
      </c>
      <c r="N29" s="637"/>
      <c r="O29" s="626">
        <v>0</v>
      </c>
      <c r="P29" s="629"/>
      <c r="Q29" s="626">
        <v>0</v>
      </c>
      <c r="R29" s="629"/>
      <c r="S29" s="626">
        <v>0</v>
      </c>
      <c r="T29" s="627"/>
      <c r="U29" s="628">
        <v>0</v>
      </c>
      <c r="V29" s="629"/>
      <c r="W29" s="626">
        <v>0</v>
      </c>
      <c r="X29" s="629"/>
      <c r="Y29" s="626">
        <v>0</v>
      </c>
      <c r="Z29" s="629"/>
      <c r="AA29" s="626">
        <v>0</v>
      </c>
      <c r="AB29" s="627"/>
      <c r="AC29" s="628">
        <v>0</v>
      </c>
      <c r="AD29" s="629"/>
      <c r="AE29" s="626">
        <v>0</v>
      </c>
      <c r="AF29" s="629"/>
      <c r="AG29" s="626">
        <v>0</v>
      </c>
      <c r="AH29" s="629"/>
      <c r="AI29" s="626">
        <v>0</v>
      </c>
      <c r="AJ29" s="630"/>
      <c r="AK29" s="18"/>
    </row>
    <row r="30" spans="1:65" ht="12" customHeight="1" x14ac:dyDescent="0.2">
      <c r="A30" s="617" t="s">
        <v>16</v>
      </c>
      <c r="B30" s="618"/>
      <c r="C30" s="618"/>
      <c r="D30" s="618"/>
      <c r="E30" s="618"/>
      <c r="F30" s="618"/>
      <c r="G30" s="618"/>
      <c r="H30" s="618"/>
      <c r="I30" s="618"/>
      <c r="J30" s="633">
        <v>0</v>
      </c>
      <c r="K30" s="634"/>
      <c r="L30" s="635"/>
      <c r="M30" s="636">
        <v>0</v>
      </c>
      <c r="N30" s="637"/>
      <c r="O30" s="626">
        <v>0</v>
      </c>
      <c r="P30" s="629"/>
      <c r="Q30" s="626">
        <v>0</v>
      </c>
      <c r="R30" s="629"/>
      <c r="S30" s="626">
        <v>0</v>
      </c>
      <c r="T30" s="627"/>
      <c r="U30" s="628">
        <v>0</v>
      </c>
      <c r="V30" s="629"/>
      <c r="W30" s="626">
        <v>0</v>
      </c>
      <c r="X30" s="629"/>
      <c r="Y30" s="626">
        <v>0</v>
      </c>
      <c r="Z30" s="629"/>
      <c r="AA30" s="626">
        <v>0</v>
      </c>
      <c r="AB30" s="627"/>
      <c r="AC30" s="628">
        <v>0</v>
      </c>
      <c r="AD30" s="629"/>
      <c r="AE30" s="626">
        <v>0</v>
      </c>
      <c r="AF30" s="629"/>
      <c r="AG30" s="626">
        <v>0</v>
      </c>
      <c r="AH30" s="629"/>
      <c r="AI30" s="626">
        <v>0</v>
      </c>
      <c r="AJ30" s="630"/>
      <c r="AK30" s="18"/>
    </row>
    <row r="31" spans="1:65" ht="12" customHeight="1" x14ac:dyDescent="0.2">
      <c r="A31" s="617" t="s">
        <v>17</v>
      </c>
      <c r="B31" s="618"/>
      <c r="C31" s="618"/>
      <c r="D31" s="618"/>
      <c r="E31" s="618"/>
      <c r="F31" s="618"/>
      <c r="G31" s="618"/>
      <c r="H31" s="618"/>
      <c r="I31" s="618"/>
      <c r="J31" s="633">
        <v>0</v>
      </c>
      <c r="K31" s="634"/>
      <c r="L31" s="635"/>
      <c r="M31" s="636">
        <v>0</v>
      </c>
      <c r="N31" s="637"/>
      <c r="O31" s="626">
        <v>0</v>
      </c>
      <c r="P31" s="629"/>
      <c r="Q31" s="626">
        <v>0</v>
      </c>
      <c r="R31" s="629"/>
      <c r="S31" s="626">
        <v>0</v>
      </c>
      <c r="T31" s="627"/>
      <c r="U31" s="628">
        <v>0</v>
      </c>
      <c r="V31" s="629"/>
      <c r="W31" s="626">
        <v>0</v>
      </c>
      <c r="X31" s="629"/>
      <c r="Y31" s="626">
        <v>0</v>
      </c>
      <c r="Z31" s="629"/>
      <c r="AA31" s="626">
        <v>0</v>
      </c>
      <c r="AB31" s="627"/>
      <c r="AC31" s="628">
        <v>0</v>
      </c>
      <c r="AD31" s="629"/>
      <c r="AE31" s="626">
        <v>0</v>
      </c>
      <c r="AF31" s="629"/>
      <c r="AG31" s="626">
        <v>0</v>
      </c>
      <c r="AH31" s="629"/>
      <c r="AI31" s="626">
        <v>0</v>
      </c>
      <c r="AJ31" s="630"/>
      <c r="AK31" s="18"/>
    </row>
    <row r="32" spans="1:65" ht="12" customHeight="1" x14ac:dyDescent="0.2">
      <c r="A32" s="631" t="s">
        <v>107</v>
      </c>
      <c r="B32" s="632"/>
      <c r="C32" s="632"/>
      <c r="D32" s="632"/>
      <c r="E32" s="632"/>
      <c r="F32" s="632"/>
      <c r="G32" s="632"/>
      <c r="H32" s="632"/>
      <c r="I32" s="632"/>
      <c r="J32" s="633">
        <v>0</v>
      </c>
      <c r="K32" s="634"/>
      <c r="L32" s="635"/>
      <c r="M32" s="636">
        <v>0</v>
      </c>
      <c r="N32" s="637"/>
      <c r="O32" s="626">
        <v>0</v>
      </c>
      <c r="P32" s="629"/>
      <c r="Q32" s="626">
        <v>0</v>
      </c>
      <c r="R32" s="629"/>
      <c r="S32" s="626">
        <v>0</v>
      </c>
      <c r="T32" s="627"/>
      <c r="U32" s="628">
        <v>0</v>
      </c>
      <c r="V32" s="629"/>
      <c r="W32" s="626">
        <v>0</v>
      </c>
      <c r="X32" s="629"/>
      <c r="Y32" s="626">
        <v>0</v>
      </c>
      <c r="Z32" s="629"/>
      <c r="AA32" s="626">
        <v>0</v>
      </c>
      <c r="AB32" s="627"/>
      <c r="AC32" s="628">
        <v>0</v>
      </c>
      <c r="AD32" s="629"/>
      <c r="AE32" s="626">
        <v>0</v>
      </c>
      <c r="AF32" s="629"/>
      <c r="AG32" s="626">
        <v>0</v>
      </c>
      <c r="AH32" s="629"/>
      <c r="AI32" s="626">
        <v>0</v>
      </c>
      <c r="AJ32" s="630"/>
      <c r="AK32" s="18"/>
    </row>
    <row r="33" spans="1:53" ht="12" customHeight="1" x14ac:dyDescent="0.2">
      <c r="A33" s="617"/>
      <c r="B33" s="618"/>
      <c r="C33" s="618"/>
      <c r="D33" s="618"/>
      <c r="E33" s="618"/>
      <c r="F33" s="618"/>
      <c r="G33" s="618"/>
      <c r="H33" s="618"/>
      <c r="I33" s="618"/>
      <c r="J33" s="650"/>
      <c r="K33" s="651"/>
      <c r="L33" s="652"/>
      <c r="M33" s="624"/>
      <c r="N33" s="615"/>
      <c r="O33" s="615"/>
      <c r="P33" s="615"/>
      <c r="Q33" s="615"/>
      <c r="R33" s="615"/>
      <c r="S33" s="615"/>
      <c r="T33" s="625"/>
      <c r="U33" s="624"/>
      <c r="V33" s="615"/>
      <c r="W33" s="615"/>
      <c r="X33" s="615"/>
      <c r="Y33" s="615"/>
      <c r="Z33" s="615"/>
      <c r="AA33" s="615"/>
      <c r="AB33" s="625"/>
      <c r="AC33" s="614"/>
      <c r="AD33" s="615"/>
      <c r="AE33" s="615"/>
      <c r="AF33" s="615"/>
      <c r="AG33" s="615"/>
      <c r="AH33" s="615"/>
      <c r="AI33" s="615"/>
      <c r="AJ33" s="616"/>
      <c r="AK33" s="18"/>
    </row>
    <row r="34" spans="1:53" ht="12" customHeight="1" x14ac:dyDescent="0.2">
      <c r="A34" s="617"/>
      <c r="B34" s="618"/>
      <c r="C34" s="618"/>
      <c r="D34" s="618"/>
      <c r="E34" s="618"/>
      <c r="F34" s="618"/>
      <c r="G34" s="618"/>
      <c r="H34" s="618"/>
      <c r="I34" s="618"/>
      <c r="J34" s="611"/>
      <c r="K34" s="612"/>
      <c r="L34" s="613"/>
      <c r="M34" s="619"/>
      <c r="N34" s="620"/>
      <c r="O34" s="620"/>
      <c r="P34" s="620"/>
      <c r="Q34" s="620"/>
      <c r="R34" s="620"/>
      <c r="S34" s="620"/>
      <c r="T34" s="621"/>
      <c r="U34" s="619"/>
      <c r="V34" s="620"/>
      <c r="W34" s="620"/>
      <c r="X34" s="620"/>
      <c r="Y34" s="620"/>
      <c r="Z34" s="620"/>
      <c r="AA34" s="620"/>
      <c r="AB34" s="621"/>
      <c r="AC34" s="622"/>
      <c r="AD34" s="620"/>
      <c r="AE34" s="620"/>
      <c r="AF34" s="620"/>
      <c r="AG34" s="620"/>
      <c r="AH34" s="620"/>
      <c r="AI34" s="620"/>
      <c r="AJ34" s="623"/>
      <c r="AK34" s="18"/>
    </row>
    <row r="35" spans="1:53" ht="12" customHeight="1" x14ac:dyDescent="0.2">
      <c r="A35" s="653" t="s">
        <v>69</v>
      </c>
      <c r="B35" s="654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  <c r="Y35" s="655"/>
      <c r="Z35" s="655"/>
      <c r="AA35" s="655"/>
      <c r="AB35" s="655"/>
      <c r="AC35" s="655"/>
      <c r="AD35" s="655"/>
      <c r="AE35" s="655"/>
      <c r="AF35" s="655"/>
      <c r="AG35" s="655"/>
      <c r="AH35" s="655"/>
      <c r="AI35" s="655"/>
      <c r="AJ35" s="656"/>
      <c r="AK35" s="37"/>
      <c r="AL35" s="38"/>
      <c r="AM35" s="39"/>
      <c r="AN35" s="39"/>
    </row>
    <row r="36" spans="1:53" ht="12" customHeight="1" x14ac:dyDescent="0.2">
      <c r="A36" s="700" t="s">
        <v>103</v>
      </c>
      <c r="B36" s="701"/>
      <c r="C36" s="701"/>
      <c r="D36" s="638" t="s">
        <v>188</v>
      </c>
      <c r="E36" s="677"/>
      <c r="F36" s="678"/>
      <c r="G36" s="702" t="str">
        <f>+IF(A!S14=A!AT14,BA36,AZ36)</f>
        <v>Annual heat demand for space heating</v>
      </c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3"/>
      <c r="AE36" s="703"/>
      <c r="AF36" s="703"/>
      <c r="AG36" s="703"/>
      <c r="AH36" s="703"/>
      <c r="AI36" s="703"/>
      <c r="AJ36" s="704"/>
      <c r="AK36" s="37"/>
      <c r="AL36" s="38"/>
      <c r="AZ36" s="71" t="s">
        <v>173</v>
      </c>
      <c r="BA36" s="71" t="s">
        <v>138</v>
      </c>
    </row>
    <row r="37" spans="1:53" ht="12" customHeight="1" x14ac:dyDescent="0.2">
      <c r="A37" s="700" t="s">
        <v>84</v>
      </c>
      <c r="B37" s="701"/>
      <c r="C37" s="701"/>
      <c r="D37" s="638" t="s">
        <v>188</v>
      </c>
      <c r="E37" s="677"/>
      <c r="F37" s="678"/>
      <c r="G37" s="702" t="str">
        <f>+IF(A!S14=A!AV14,BA37,AZ37)</f>
        <v>Annual heat demand for domestic hot water</v>
      </c>
      <c r="H37" s="703"/>
      <c r="I37" s="703"/>
      <c r="J37" s="703"/>
      <c r="K37" s="703"/>
      <c r="L37" s="703"/>
      <c r="M37" s="703"/>
      <c r="N37" s="703"/>
      <c r="O37" s="703"/>
      <c r="P37" s="703"/>
      <c r="Q37" s="703"/>
      <c r="R37" s="703"/>
      <c r="S37" s="703"/>
      <c r="T37" s="703"/>
      <c r="U37" s="703"/>
      <c r="V37" s="703"/>
      <c r="W37" s="703"/>
      <c r="X37" s="703"/>
      <c r="Y37" s="703"/>
      <c r="Z37" s="703"/>
      <c r="AA37" s="703"/>
      <c r="AB37" s="703"/>
      <c r="AC37" s="703"/>
      <c r="AD37" s="703"/>
      <c r="AE37" s="703"/>
      <c r="AF37" s="703"/>
      <c r="AG37" s="703"/>
      <c r="AH37" s="703"/>
      <c r="AI37" s="703"/>
      <c r="AJ37" s="704"/>
      <c r="AK37" s="37"/>
      <c r="AL37" s="38"/>
      <c r="AZ37" s="71" t="s">
        <v>174</v>
      </c>
      <c r="BA37" s="71" t="s">
        <v>137</v>
      </c>
    </row>
    <row r="38" spans="1:53" ht="12" customHeight="1" x14ac:dyDescent="0.2">
      <c r="A38" s="705" t="s">
        <v>108</v>
      </c>
      <c r="B38" s="706"/>
      <c r="C38" s="706"/>
      <c r="D38" s="638" t="s">
        <v>188</v>
      </c>
      <c r="E38" s="677"/>
      <c r="F38" s="678"/>
      <c r="G38" s="710" t="s">
        <v>172</v>
      </c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712"/>
      <c r="AK38" s="37"/>
      <c r="AL38" s="38"/>
      <c r="AM38" s="39"/>
      <c r="AN38" s="39"/>
    </row>
    <row r="39" spans="1:53" ht="12" customHeight="1" x14ac:dyDescent="0.2">
      <c r="A39" s="705" t="s">
        <v>105</v>
      </c>
      <c r="B39" s="706"/>
      <c r="C39" s="706"/>
      <c r="D39" s="638" t="s">
        <v>188</v>
      </c>
      <c r="E39" s="677"/>
      <c r="F39" s="678"/>
      <c r="G39" s="707" t="s">
        <v>106</v>
      </c>
      <c r="H39" s="708"/>
      <c r="I39" s="708"/>
      <c r="J39" s="708"/>
      <c r="K39" s="708"/>
      <c r="L39" s="708"/>
      <c r="M39" s="708"/>
      <c r="N39" s="708"/>
      <c r="O39" s="708"/>
      <c r="P39" s="708"/>
      <c r="Q39" s="708"/>
      <c r="R39" s="708"/>
      <c r="S39" s="708"/>
      <c r="T39" s="708"/>
      <c r="U39" s="708"/>
      <c r="V39" s="708"/>
      <c r="W39" s="708"/>
      <c r="X39" s="708"/>
      <c r="Y39" s="708"/>
      <c r="Z39" s="708"/>
      <c r="AA39" s="708"/>
      <c r="AB39" s="708"/>
      <c r="AC39" s="708"/>
      <c r="AD39" s="708"/>
      <c r="AE39" s="708"/>
      <c r="AF39" s="708"/>
      <c r="AG39" s="708"/>
      <c r="AH39" s="708"/>
      <c r="AI39" s="708"/>
      <c r="AJ39" s="709"/>
      <c r="AK39" s="37"/>
      <c r="AL39" s="38"/>
      <c r="AM39" s="39"/>
      <c r="AN39" s="39"/>
    </row>
    <row r="40" spans="1:53" ht="12" customHeight="1" thickBot="1" x14ac:dyDescent="0.25">
      <c r="A40" s="714" t="s">
        <v>175</v>
      </c>
      <c r="B40" s="715"/>
      <c r="C40" s="716"/>
      <c r="D40" s="717" t="s">
        <v>8</v>
      </c>
      <c r="E40" s="718"/>
      <c r="F40" s="719"/>
      <c r="G40" s="720" t="s">
        <v>176</v>
      </c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1"/>
      <c r="X40" s="721"/>
      <c r="Y40" s="721"/>
      <c r="Z40" s="721"/>
      <c r="AA40" s="721"/>
      <c r="AB40" s="721"/>
      <c r="AC40" s="721"/>
      <c r="AD40" s="721"/>
      <c r="AE40" s="721"/>
      <c r="AF40" s="721"/>
      <c r="AG40" s="721"/>
      <c r="AH40" s="721"/>
      <c r="AI40" s="721"/>
      <c r="AJ40" s="722"/>
      <c r="AK40" s="37"/>
      <c r="AL40" s="38"/>
      <c r="AM40" s="39"/>
      <c r="AN40" s="39"/>
    </row>
    <row r="41" spans="1:53" ht="3.75" customHeight="1" thickBot="1" x14ac:dyDescent="0.25">
      <c r="A41" s="456"/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9"/>
      <c r="AK41" s="18"/>
      <c r="AL41" s="8"/>
    </row>
    <row r="42" spans="1:53" s="39" customFormat="1" ht="12" x14ac:dyDescent="0.2">
      <c r="A42" s="723" t="s">
        <v>70</v>
      </c>
      <c r="B42" s="724"/>
      <c r="C42" s="724"/>
      <c r="D42" s="724"/>
      <c r="E42" s="724"/>
      <c r="F42" s="724"/>
      <c r="G42" s="727"/>
      <c r="H42" s="727"/>
      <c r="I42" s="728" t="s">
        <v>14</v>
      </c>
      <c r="J42" s="728"/>
      <c r="K42" s="728"/>
      <c r="L42" s="728"/>
      <c r="M42" s="728" t="s">
        <v>13</v>
      </c>
      <c r="N42" s="728"/>
      <c r="O42" s="728"/>
      <c r="P42" s="728"/>
      <c r="Q42" s="728" t="s">
        <v>16</v>
      </c>
      <c r="R42" s="728"/>
      <c r="S42" s="728"/>
      <c r="T42" s="728"/>
      <c r="U42" s="728" t="s">
        <v>17</v>
      </c>
      <c r="V42" s="728"/>
      <c r="W42" s="728"/>
      <c r="X42" s="728"/>
      <c r="Y42" s="728" t="str">
        <f>IF(A32&lt;&gt;"",A32,"")</f>
        <v>Optional OP</v>
      </c>
      <c r="Z42" s="728"/>
      <c r="AA42" s="728"/>
      <c r="AB42" s="728"/>
      <c r="AC42" s="728" t="str">
        <f>IF(A33&lt;&gt;"",A33,"")</f>
        <v/>
      </c>
      <c r="AD42" s="728"/>
      <c r="AE42" s="728"/>
      <c r="AF42" s="728"/>
      <c r="AG42" s="729" t="str">
        <f>IF(A34&lt;&gt;"",A34,"")</f>
        <v/>
      </c>
      <c r="AH42" s="730"/>
      <c r="AI42" s="730"/>
      <c r="AJ42" s="731"/>
      <c r="AK42" s="37"/>
      <c r="AL42" s="38"/>
    </row>
    <row r="43" spans="1:53" s="39" customFormat="1" ht="12" x14ac:dyDescent="0.2">
      <c r="A43" s="725"/>
      <c r="B43" s="726"/>
      <c r="C43" s="726"/>
      <c r="D43" s="726"/>
      <c r="E43" s="726"/>
      <c r="F43" s="726"/>
      <c r="G43" s="698" t="s">
        <v>18</v>
      </c>
      <c r="H43" s="698"/>
      <c r="I43" s="732">
        <v>1157</v>
      </c>
      <c r="J43" s="732"/>
      <c r="K43" s="732"/>
      <c r="L43" s="732"/>
      <c r="M43" s="732">
        <v>1230</v>
      </c>
      <c r="N43" s="732"/>
      <c r="O43" s="732"/>
      <c r="P43" s="732"/>
      <c r="Q43" s="732">
        <v>1684</v>
      </c>
      <c r="R43" s="732"/>
      <c r="S43" s="732"/>
      <c r="T43" s="732"/>
      <c r="U43" s="732">
        <v>1736</v>
      </c>
      <c r="V43" s="732"/>
      <c r="W43" s="732"/>
      <c r="X43" s="732"/>
      <c r="Y43" s="733">
        <v>9999</v>
      </c>
      <c r="Z43" s="733"/>
      <c r="AA43" s="733"/>
      <c r="AB43" s="733"/>
      <c r="AC43" s="733"/>
      <c r="AD43" s="733"/>
      <c r="AE43" s="733"/>
      <c r="AF43" s="733"/>
      <c r="AG43" s="733"/>
      <c r="AH43" s="733"/>
      <c r="AI43" s="733"/>
      <c r="AJ43" s="734"/>
      <c r="AK43" s="37"/>
      <c r="AL43" s="40"/>
    </row>
    <row r="44" spans="1:53" s="39" customFormat="1" ht="12" x14ac:dyDescent="0.2">
      <c r="A44" s="725"/>
      <c r="B44" s="726"/>
      <c r="C44" s="726"/>
      <c r="D44" s="726"/>
      <c r="E44" s="726"/>
      <c r="F44" s="726"/>
      <c r="G44" s="698" t="s">
        <v>121</v>
      </c>
      <c r="H44" s="698"/>
      <c r="I44" s="699">
        <v>7.5</v>
      </c>
      <c r="J44" s="699"/>
      <c r="K44" s="699"/>
      <c r="L44" s="699"/>
      <c r="M44" s="699">
        <v>9</v>
      </c>
      <c r="N44" s="699"/>
      <c r="O44" s="699"/>
      <c r="P44" s="699"/>
      <c r="Q44" s="699">
        <v>3.2</v>
      </c>
      <c r="R44" s="699"/>
      <c r="S44" s="699"/>
      <c r="T44" s="699"/>
      <c r="U44" s="699">
        <v>18.5</v>
      </c>
      <c r="V44" s="699"/>
      <c r="W44" s="699"/>
      <c r="X44" s="699"/>
      <c r="Y44" s="713">
        <v>99.9</v>
      </c>
      <c r="Z44" s="713"/>
      <c r="AA44" s="713"/>
      <c r="AB44" s="713"/>
      <c r="AC44" s="713"/>
      <c r="AD44" s="713"/>
      <c r="AE44" s="713"/>
      <c r="AF44" s="713"/>
      <c r="AG44" s="713"/>
      <c r="AH44" s="713"/>
      <c r="AI44" s="713"/>
      <c r="AJ44" s="740"/>
      <c r="AK44" s="37"/>
      <c r="AL44" s="38"/>
    </row>
    <row r="45" spans="1:53" s="39" customFormat="1" ht="12" x14ac:dyDescent="0.2">
      <c r="A45" s="725"/>
      <c r="B45" s="726"/>
      <c r="C45" s="726"/>
      <c r="D45" s="726"/>
      <c r="E45" s="726"/>
      <c r="F45" s="726"/>
      <c r="G45" s="698" t="s">
        <v>122</v>
      </c>
      <c r="H45" s="698"/>
      <c r="I45" s="699">
        <v>8.5</v>
      </c>
      <c r="J45" s="699"/>
      <c r="K45" s="699"/>
      <c r="L45" s="699"/>
      <c r="M45" s="699">
        <v>10</v>
      </c>
      <c r="N45" s="699"/>
      <c r="O45" s="699"/>
      <c r="P45" s="699"/>
      <c r="Q45" s="699">
        <v>5.4</v>
      </c>
      <c r="R45" s="699"/>
      <c r="S45" s="699"/>
      <c r="T45" s="699"/>
      <c r="U45" s="699">
        <v>17.8</v>
      </c>
      <c r="V45" s="699"/>
      <c r="W45" s="699"/>
      <c r="X45" s="699"/>
      <c r="Y45" s="713">
        <v>9.9</v>
      </c>
      <c r="Z45" s="713"/>
      <c r="AA45" s="713"/>
      <c r="AB45" s="713"/>
      <c r="AC45" s="713"/>
      <c r="AD45" s="713"/>
      <c r="AE45" s="713"/>
      <c r="AF45" s="713"/>
      <c r="AG45" s="713"/>
      <c r="AH45" s="713"/>
      <c r="AI45" s="713"/>
      <c r="AJ45" s="740"/>
      <c r="AK45" s="37"/>
      <c r="AL45" s="38"/>
      <c r="AM45" s="41"/>
      <c r="AN45" s="41"/>
      <c r="AO45" s="41"/>
      <c r="AP45" s="41"/>
    </row>
    <row r="46" spans="1:53" s="39" customFormat="1" ht="12" x14ac:dyDescent="0.2">
      <c r="A46" s="725"/>
      <c r="B46" s="726"/>
      <c r="C46" s="726"/>
      <c r="D46" s="726"/>
      <c r="E46" s="726"/>
      <c r="F46" s="726"/>
      <c r="G46" s="698" t="s">
        <v>25</v>
      </c>
      <c r="H46" s="698"/>
      <c r="I46" s="699">
        <v>6.4</v>
      </c>
      <c r="J46" s="699"/>
      <c r="K46" s="699"/>
      <c r="L46" s="699"/>
      <c r="M46" s="699">
        <v>3</v>
      </c>
      <c r="N46" s="699"/>
      <c r="O46" s="699"/>
      <c r="P46" s="699"/>
      <c r="Q46" s="699">
        <v>0.8</v>
      </c>
      <c r="R46" s="699"/>
      <c r="S46" s="699"/>
      <c r="T46" s="699"/>
      <c r="U46" s="699">
        <v>7.4</v>
      </c>
      <c r="V46" s="699"/>
      <c r="W46" s="699"/>
      <c r="X46" s="699"/>
      <c r="Y46" s="741">
        <v>9.9</v>
      </c>
      <c r="Z46" s="742"/>
      <c r="AA46" s="742"/>
      <c r="AB46" s="743"/>
      <c r="AC46" s="741"/>
      <c r="AD46" s="742"/>
      <c r="AE46" s="742"/>
      <c r="AF46" s="743"/>
      <c r="AG46" s="713"/>
      <c r="AH46" s="713"/>
      <c r="AI46" s="713"/>
      <c r="AJ46" s="740"/>
      <c r="AK46" s="37"/>
      <c r="AL46" s="38"/>
      <c r="AM46" s="42"/>
      <c r="AN46" s="42"/>
      <c r="AO46" s="42"/>
      <c r="AP46" s="42"/>
    </row>
    <row r="47" spans="1:53" s="39" customFormat="1" ht="12" x14ac:dyDescent="0.2">
      <c r="A47" s="735" t="s">
        <v>18</v>
      </c>
      <c r="B47" s="698"/>
      <c r="C47" s="698"/>
      <c r="D47" s="736" t="s">
        <v>15</v>
      </c>
      <c r="E47" s="736"/>
      <c r="F47" s="736"/>
      <c r="G47" s="737" t="s">
        <v>194</v>
      </c>
      <c r="H47" s="738"/>
      <c r="I47" s="738"/>
      <c r="J47" s="738"/>
      <c r="K47" s="738"/>
      <c r="L47" s="738"/>
      <c r="M47" s="738"/>
      <c r="N47" s="738"/>
      <c r="O47" s="738"/>
      <c r="P47" s="738"/>
      <c r="Q47" s="738"/>
      <c r="R47" s="738"/>
      <c r="S47" s="738"/>
      <c r="T47" s="738"/>
      <c r="U47" s="738"/>
      <c r="V47" s="738"/>
      <c r="W47" s="738"/>
      <c r="X47" s="738"/>
      <c r="Y47" s="738"/>
      <c r="Z47" s="738"/>
      <c r="AA47" s="738"/>
      <c r="AB47" s="738"/>
      <c r="AC47" s="738"/>
      <c r="AD47" s="738"/>
      <c r="AE47" s="738"/>
      <c r="AF47" s="738"/>
      <c r="AG47" s="738"/>
      <c r="AH47" s="738"/>
      <c r="AI47" s="738"/>
      <c r="AJ47" s="739"/>
      <c r="AK47" s="37"/>
      <c r="AL47" s="43"/>
      <c r="AM47" s="43"/>
      <c r="AN47" s="43"/>
      <c r="AO47" s="43"/>
      <c r="AP47" s="43"/>
      <c r="AQ47" s="43"/>
      <c r="AR47" s="43"/>
    </row>
    <row r="48" spans="1:53" s="39" customFormat="1" ht="12" x14ac:dyDescent="0.2">
      <c r="A48" s="735" t="s">
        <v>121</v>
      </c>
      <c r="B48" s="698"/>
      <c r="C48" s="698"/>
      <c r="D48" s="706" t="s">
        <v>9</v>
      </c>
      <c r="E48" s="706"/>
      <c r="F48" s="706"/>
      <c r="G48" s="737" t="s">
        <v>118</v>
      </c>
      <c r="H48" s="738"/>
      <c r="I48" s="738"/>
      <c r="J48" s="738"/>
      <c r="K48" s="738"/>
      <c r="L48" s="738"/>
      <c r="M48" s="738"/>
      <c r="N48" s="738"/>
      <c r="O48" s="738"/>
      <c r="P48" s="738"/>
      <c r="Q48" s="738"/>
      <c r="R48" s="738"/>
      <c r="S48" s="738"/>
      <c r="T48" s="738"/>
      <c r="U48" s="738"/>
      <c r="V48" s="738"/>
      <c r="W48" s="738"/>
      <c r="X48" s="738"/>
      <c r="Y48" s="738"/>
      <c r="Z48" s="738"/>
      <c r="AA48" s="738"/>
      <c r="AB48" s="738"/>
      <c r="AC48" s="738"/>
      <c r="AD48" s="738"/>
      <c r="AE48" s="738"/>
      <c r="AF48" s="738"/>
      <c r="AG48" s="738"/>
      <c r="AH48" s="738"/>
      <c r="AI48" s="738"/>
      <c r="AJ48" s="739"/>
      <c r="AK48" s="37"/>
      <c r="AL48" s="43"/>
      <c r="AM48" s="43"/>
      <c r="AN48" s="43"/>
      <c r="AO48" s="43"/>
      <c r="AP48" s="43"/>
      <c r="AQ48" s="43"/>
      <c r="AR48" s="43"/>
    </row>
    <row r="49" spans="1:55" s="39" customFormat="1" ht="12" x14ac:dyDescent="0.2">
      <c r="A49" s="735" t="s">
        <v>122</v>
      </c>
      <c r="B49" s="698"/>
      <c r="C49" s="698"/>
      <c r="D49" s="706" t="s">
        <v>9</v>
      </c>
      <c r="E49" s="706"/>
      <c r="F49" s="706"/>
      <c r="G49" s="737" t="s">
        <v>119</v>
      </c>
      <c r="H49" s="738"/>
      <c r="I49" s="738"/>
      <c r="J49" s="738"/>
      <c r="K49" s="738"/>
      <c r="L49" s="738"/>
      <c r="M49" s="738"/>
      <c r="N49" s="738"/>
      <c r="O49" s="738"/>
      <c r="P49" s="738"/>
      <c r="Q49" s="738"/>
      <c r="R49" s="738"/>
      <c r="S49" s="738"/>
      <c r="T49" s="738"/>
      <c r="U49" s="738"/>
      <c r="V49" s="738"/>
      <c r="W49" s="738"/>
      <c r="X49" s="738"/>
      <c r="Y49" s="738"/>
      <c r="Z49" s="738"/>
      <c r="AA49" s="738"/>
      <c r="AB49" s="738"/>
      <c r="AC49" s="738"/>
      <c r="AD49" s="738"/>
      <c r="AE49" s="738"/>
      <c r="AF49" s="738"/>
      <c r="AG49" s="738"/>
      <c r="AH49" s="738"/>
      <c r="AI49" s="738"/>
      <c r="AJ49" s="739"/>
      <c r="AK49" s="37"/>
      <c r="AL49" s="43"/>
      <c r="AM49" s="43"/>
      <c r="AN49" s="43"/>
      <c r="AO49" s="43"/>
      <c r="AP49" s="43"/>
      <c r="AQ49" s="43"/>
      <c r="AR49" s="43"/>
    </row>
    <row r="50" spans="1:55" s="39" customFormat="1" ht="12" x14ac:dyDescent="0.2">
      <c r="A50" s="735" t="s">
        <v>22</v>
      </c>
      <c r="B50" s="698"/>
      <c r="C50" s="698"/>
      <c r="D50" s="706" t="s">
        <v>191</v>
      </c>
      <c r="E50" s="706"/>
      <c r="F50" s="706"/>
      <c r="G50" s="737" t="s">
        <v>120</v>
      </c>
      <c r="H50" s="738"/>
      <c r="I50" s="738"/>
      <c r="J50" s="738"/>
      <c r="K50" s="738"/>
      <c r="L50" s="738"/>
      <c r="M50" s="738"/>
      <c r="N50" s="738"/>
      <c r="O50" s="738"/>
      <c r="P50" s="738"/>
      <c r="Q50" s="738"/>
      <c r="R50" s="738"/>
      <c r="S50" s="738"/>
      <c r="T50" s="738"/>
      <c r="U50" s="738"/>
      <c r="V50" s="738"/>
      <c r="W50" s="738"/>
      <c r="X50" s="738"/>
      <c r="Y50" s="738"/>
      <c r="Z50" s="738"/>
      <c r="AA50" s="738"/>
      <c r="AB50" s="738"/>
      <c r="AC50" s="738"/>
      <c r="AD50" s="738"/>
      <c r="AE50" s="738"/>
      <c r="AF50" s="738"/>
      <c r="AG50" s="738"/>
      <c r="AH50" s="738"/>
      <c r="AI50" s="738"/>
      <c r="AJ50" s="739"/>
      <c r="AK50" s="37"/>
      <c r="AL50" s="43"/>
      <c r="AM50" s="43"/>
      <c r="AN50" s="43"/>
      <c r="AO50" s="43"/>
      <c r="AP50" s="43"/>
      <c r="AQ50" s="43"/>
      <c r="AR50" s="43"/>
    </row>
    <row r="51" spans="1:55" s="39" customFormat="1" ht="12.75" thickBot="1" x14ac:dyDescent="0.25">
      <c r="A51" s="744" t="s">
        <v>19</v>
      </c>
      <c r="B51" s="745"/>
      <c r="C51" s="745"/>
      <c r="D51" s="745" t="s">
        <v>24</v>
      </c>
      <c r="E51" s="745"/>
      <c r="F51" s="745"/>
      <c r="G51" s="746" t="s">
        <v>73</v>
      </c>
      <c r="H51" s="747"/>
      <c r="I51" s="747"/>
      <c r="J51" s="747"/>
      <c r="K51" s="747"/>
      <c r="L51" s="747"/>
      <c r="M51" s="747"/>
      <c r="N51" s="747"/>
      <c r="O51" s="747"/>
      <c r="P51" s="747"/>
      <c r="Q51" s="747"/>
      <c r="R51" s="747"/>
      <c r="S51" s="747"/>
      <c r="T51" s="747"/>
      <c r="U51" s="747"/>
      <c r="V51" s="747"/>
      <c r="W51" s="747"/>
      <c r="X51" s="747"/>
      <c r="Y51" s="747"/>
      <c r="Z51" s="747"/>
      <c r="AA51" s="747"/>
      <c r="AB51" s="747"/>
      <c r="AC51" s="747"/>
      <c r="AD51" s="747"/>
      <c r="AE51" s="747"/>
      <c r="AF51" s="747"/>
      <c r="AG51" s="747"/>
      <c r="AH51" s="747"/>
      <c r="AI51" s="747"/>
      <c r="AJ51" s="748"/>
      <c r="AK51" s="37"/>
      <c r="AL51" s="43"/>
      <c r="AM51" s="43"/>
      <c r="AN51" s="43"/>
      <c r="AO51" s="43"/>
      <c r="AP51" s="43"/>
      <c r="AQ51" s="43"/>
      <c r="AR51" s="43"/>
    </row>
    <row r="52" spans="1:55" ht="3.75" customHeight="1" thickBot="1" x14ac:dyDescent="0.25">
      <c r="A52" s="446"/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9"/>
      <c r="AK52" s="18"/>
      <c r="AL52" s="8"/>
    </row>
    <row r="53" spans="1:55" s="9" customFormat="1" ht="12.75" thickBot="1" x14ac:dyDescent="0.25">
      <c r="A53" s="749" t="s">
        <v>74</v>
      </c>
      <c r="B53" s="750"/>
      <c r="C53" s="750"/>
      <c r="D53" s="750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1">
        <v>0</v>
      </c>
      <c r="P53" s="751"/>
      <c r="Q53" s="752" t="s">
        <v>10</v>
      </c>
      <c r="R53" s="753"/>
      <c r="S53" s="442" t="s">
        <v>75</v>
      </c>
      <c r="T53" s="754"/>
      <c r="U53" s="754"/>
      <c r="V53" s="754"/>
      <c r="W53" s="754"/>
      <c r="X53" s="754"/>
      <c r="Y53" s="754"/>
      <c r="Z53" s="754"/>
      <c r="AA53" s="754"/>
      <c r="AB53" s="754"/>
      <c r="AC53" s="754"/>
      <c r="AD53" s="754"/>
      <c r="AE53" s="754"/>
      <c r="AF53" s="754"/>
      <c r="AG53" s="755">
        <v>0</v>
      </c>
      <c r="AH53" s="755"/>
      <c r="AI53" s="756" t="s">
        <v>10</v>
      </c>
      <c r="AJ53" s="757"/>
      <c r="AK53" s="21"/>
    </row>
    <row r="54" spans="1:55" ht="3.75" customHeight="1" thickBot="1" x14ac:dyDescent="0.25">
      <c r="A54" s="446"/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9"/>
      <c r="AK54" s="18"/>
      <c r="AL54" s="8"/>
    </row>
    <row r="55" spans="1:55" ht="12" customHeight="1" x14ac:dyDescent="0.2">
      <c r="A55" s="300" t="s">
        <v>60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2"/>
      <c r="O55" s="450" t="str">
        <f>+A!O57</f>
        <v>SolarTestLab</v>
      </c>
      <c r="P55" s="451"/>
      <c r="Q55" s="451"/>
      <c r="R55" s="451"/>
      <c r="S55" s="451"/>
      <c r="T55" s="451"/>
      <c r="U55" s="451"/>
      <c r="V55" s="451"/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  <c r="AG55" s="451"/>
      <c r="AH55" s="451"/>
      <c r="AI55" s="451"/>
      <c r="AJ55" s="452"/>
      <c r="AK55" s="18"/>
    </row>
    <row r="56" spans="1:55" ht="12" customHeight="1" x14ac:dyDescent="0.2">
      <c r="A56" s="434" t="s">
        <v>1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6"/>
      <c r="O56" s="453" t="str">
        <f>+A!O58</f>
        <v>www.</v>
      </c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5"/>
      <c r="AK56" s="18"/>
    </row>
    <row r="57" spans="1:55" s="9" customFormat="1" ht="12" customHeight="1" x14ac:dyDescent="0.2">
      <c r="A57" s="434" t="s">
        <v>76</v>
      </c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6"/>
      <c r="O57" s="453" t="str">
        <f>+A!O59</f>
        <v>RepNo.-99</v>
      </c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5"/>
      <c r="AK57" s="21"/>
    </row>
    <row r="58" spans="1:55" ht="12" customHeight="1" x14ac:dyDescent="0.2">
      <c r="A58" s="434" t="s">
        <v>77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6"/>
      <c r="O58" s="437" t="str">
        <f>+A!O60</f>
        <v>yyyy-mm-dd</v>
      </c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9"/>
      <c r="AK58" s="18"/>
      <c r="AM58" s="22"/>
      <c r="AN58" s="22"/>
    </row>
    <row r="59" spans="1:55" ht="12.75" customHeight="1" thickBot="1" x14ac:dyDescent="0.25">
      <c r="A59" s="440" t="s">
        <v>78</v>
      </c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2"/>
      <c r="O59" s="443" t="s">
        <v>21</v>
      </c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445"/>
      <c r="AK59" s="50"/>
      <c r="AN59" s="38"/>
      <c r="AO59" s="38"/>
      <c r="AZ59" s="38" t="s">
        <v>21</v>
      </c>
      <c r="BA59" s="38" t="str">
        <f>+IF(F5=A!AS5,"Please specify test standard in page 1",IF(F5="EN12977-2","EN 12977-2 (CTSS)","ISO 9459-2 (CSTG)"))</f>
        <v>ISO 9459-2 (CSTG)</v>
      </c>
      <c r="BB59" s="38" t="str">
        <f>+IF(F5=A!AS5,"",IF(F5="EN12977-2","","ISO 9459-5 (DST)"))</f>
        <v>ISO 9459-5 (DST)</v>
      </c>
      <c r="BC59" s="38"/>
    </row>
    <row r="60" spans="1:55" ht="3.75" customHeight="1" thickBot="1" x14ac:dyDescent="0.25">
      <c r="A60" s="282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4"/>
      <c r="AK60" s="18"/>
    </row>
    <row r="61" spans="1:55" ht="12" customHeight="1" thickBot="1" x14ac:dyDescent="0.25">
      <c r="A61" s="319" t="s">
        <v>61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10" t="s">
        <v>20</v>
      </c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2"/>
      <c r="AK61" s="18"/>
      <c r="AZ61" s="38"/>
      <c r="BA61" s="38"/>
      <c r="BB61" s="38"/>
      <c r="BC61" s="38"/>
    </row>
    <row r="62" spans="1:55" ht="12" customHeight="1" x14ac:dyDescent="0.2">
      <c r="A62" s="322" t="s">
        <v>79</v>
      </c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13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5"/>
      <c r="AK62" s="18"/>
    </row>
    <row r="63" spans="1:55" ht="12" customHeight="1" x14ac:dyDescent="0.2">
      <c r="A63" s="325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13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5"/>
      <c r="AK63" s="18"/>
    </row>
    <row r="64" spans="1:55" ht="12" customHeight="1" x14ac:dyDescent="0.2">
      <c r="A64" s="325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13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5"/>
      <c r="AK64" s="18"/>
    </row>
    <row r="65" spans="1:37" ht="12" customHeight="1" thickBot="1" x14ac:dyDescent="0.25">
      <c r="A65" s="328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16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8"/>
      <c r="AK65" s="18"/>
    </row>
    <row r="66" spans="1:37" ht="12" customHeight="1" x14ac:dyDescent="0.2">
      <c r="A66" s="432" t="s">
        <v>195</v>
      </c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32"/>
      <c r="AD66" s="432"/>
      <c r="AE66" s="338" t="str">
        <f>+A!AE69</f>
        <v>Version 4.5, 2017-10-24</v>
      </c>
      <c r="AF66" s="338"/>
      <c r="AG66" s="338"/>
      <c r="AH66" s="338"/>
      <c r="AI66" s="338"/>
      <c r="AJ66" s="338"/>
      <c r="AK66" s="18"/>
    </row>
    <row r="67" spans="1:37" ht="36.75" customHeight="1" x14ac:dyDescent="0.2">
      <c r="A67" s="306" t="s">
        <v>12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18"/>
    </row>
    <row r="68" spans="1:37" ht="12" thickBot="1" x14ac:dyDescent="0.25">
      <c r="A68" s="433"/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23"/>
    </row>
    <row r="69" spans="1:37" ht="12" thickTop="1" x14ac:dyDescent="0.2">
      <c r="A69" s="1"/>
    </row>
    <row r="70" spans="1:37" x14ac:dyDescent="0.2">
      <c r="A70" s="1"/>
    </row>
    <row r="71" spans="1:37" x14ac:dyDescent="0.2">
      <c r="A71" s="1"/>
    </row>
    <row r="72" spans="1:37" x14ac:dyDescent="0.2">
      <c r="A72" s="1"/>
    </row>
    <row r="73" spans="1:37" x14ac:dyDescent="0.2">
      <c r="A73" s="1"/>
    </row>
    <row r="74" spans="1:37" x14ac:dyDescent="0.2">
      <c r="A74" s="1"/>
    </row>
    <row r="75" spans="1:37" x14ac:dyDescent="0.2">
      <c r="A75" s="1"/>
    </row>
    <row r="76" spans="1:37" x14ac:dyDescent="0.2">
      <c r="A76" s="1"/>
    </row>
    <row r="77" spans="1:37" x14ac:dyDescent="0.2">
      <c r="A77" s="1"/>
    </row>
    <row r="78" spans="1:37" x14ac:dyDescent="0.2">
      <c r="A78" s="1"/>
    </row>
    <row r="79" spans="1:37" x14ac:dyDescent="0.2">
      <c r="A79" s="1"/>
    </row>
    <row r="80" spans="1:37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</sheetData>
  <mergeCells count="288">
    <mergeCell ref="AM16:AM20"/>
    <mergeCell ref="G8:V8"/>
    <mergeCell ref="W8:Y8"/>
    <mergeCell ref="Z8:AJ8"/>
    <mergeCell ref="A9:F9"/>
    <mergeCell ref="G9:V9"/>
    <mergeCell ref="W9:Y9"/>
    <mergeCell ref="Z9:AJ9"/>
    <mergeCell ref="A4:AJ4"/>
    <mergeCell ref="W5:AC5"/>
    <mergeCell ref="AD5:AJ5"/>
    <mergeCell ref="A6:V6"/>
    <mergeCell ref="W6:AC6"/>
    <mergeCell ref="AD6:AJ6"/>
    <mergeCell ref="A17:F17"/>
    <mergeCell ref="A19:F19"/>
    <mergeCell ref="A20:F20"/>
    <mergeCell ref="A12:AJ12"/>
    <mergeCell ref="A13:AJ13"/>
    <mergeCell ref="A14:F15"/>
    <mergeCell ref="G14:AJ14"/>
    <mergeCell ref="G15:L15"/>
    <mergeCell ref="M15:R15"/>
    <mergeCell ref="S15:X15"/>
    <mergeCell ref="A49:C49"/>
    <mergeCell ref="D49:F49"/>
    <mergeCell ref="G49:AJ49"/>
    <mergeCell ref="A50:C50"/>
    <mergeCell ref="D50:F50"/>
    <mergeCell ref="G50:AJ50"/>
    <mergeCell ref="O59:AJ59"/>
    <mergeCell ref="A55:N55"/>
    <mergeCell ref="A59:N59"/>
    <mergeCell ref="A56:N56"/>
    <mergeCell ref="A57:N57"/>
    <mergeCell ref="A58:N58"/>
    <mergeCell ref="A66:AD66"/>
    <mergeCell ref="AE66:AJ66"/>
    <mergeCell ref="A68:AJ68"/>
    <mergeCell ref="A60:AJ60"/>
    <mergeCell ref="A61:X61"/>
    <mergeCell ref="Y61:AJ65"/>
    <mergeCell ref="A62:X65"/>
    <mergeCell ref="A54:AJ54"/>
    <mergeCell ref="A51:C51"/>
    <mergeCell ref="D51:F51"/>
    <mergeCell ref="G51:AJ51"/>
    <mergeCell ref="A52:AJ52"/>
    <mergeCell ref="A53:N53"/>
    <mergeCell ref="O53:P53"/>
    <mergeCell ref="Q53:R53"/>
    <mergeCell ref="S53:AF53"/>
    <mergeCell ref="AG53:AH53"/>
    <mergeCell ref="O55:AJ55"/>
    <mergeCell ref="O56:AJ56"/>
    <mergeCell ref="O57:AJ57"/>
    <mergeCell ref="O58:AJ58"/>
    <mergeCell ref="AI53:AJ53"/>
    <mergeCell ref="A67:AJ67"/>
    <mergeCell ref="A47:C47"/>
    <mergeCell ref="D47:F47"/>
    <mergeCell ref="G47:AJ47"/>
    <mergeCell ref="A48:C48"/>
    <mergeCell ref="D48:F48"/>
    <mergeCell ref="G48:AJ48"/>
    <mergeCell ref="Q44:T44"/>
    <mergeCell ref="U44:X44"/>
    <mergeCell ref="Y44:AB44"/>
    <mergeCell ref="AC44:AF44"/>
    <mergeCell ref="AG44:AJ44"/>
    <mergeCell ref="AC45:AF45"/>
    <mergeCell ref="AG45:AJ45"/>
    <mergeCell ref="G46:H46"/>
    <mergeCell ref="I46:L46"/>
    <mergeCell ref="M46:P46"/>
    <mergeCell ref="Q46:T46"/>
    <mergeCell ref="U46:X46"/>
    <mergeCell ref="Y46:AB46"/>
    <mergeCell ref="AC46:AF46"/>
    <mergeCell ref="AG46:AJ46"/>
    <mergeCell ref="G45:H45"/>
    <mergeCell ref="I45:L45"/>
    <mergeCell ref="M45:P45"/>
    <mergeCell ref="Q45:T45"/>
    <mergeCell ref="U45:X45"/>
    <mergeCell ref="Y45:AB45"/>
    <mergeCell ref="A40:C40"/>
    <mergeCell ref="D40:F40"/>
    <mergeCell ref="G40:AJ40"/>
    <mergeCell ref="A41:AJ41"/>
    <mergeCell ref="A42:F46"/>
    <mergeCell ref="G42:H42"/>
    <mergeCell ref="I42:L42"/>
    <mergeCell ref="M42:P42"/>
    <mergeCell ref="Q42:T42"/>
    <mergeCell ref="U42:X42"/>
    <mergeCell ref="Y42:AB42"/>
    <mergeCell ref="AC42:AF42"/>
    <mergeCell ref="AG42:AJ42"/>
    <mergeCell ref="G43:H43"/>
    <mergeCell ref="I43:L43"/>
    <mergeCell ref="M43:P43"/>
    <mergeCell ref="Q43:T43"/>
    <mergeCell ref="U43:X43"/>
    <mergeCell ref="Y43:AB43"/>
    <mergeCell ref="AC43:AF43"/>
    <mergeCell ref="AG43:AJ43"/>
    <mergeCell ref="G44:H44"/>
    <mergeCell ref="I44:L44"/>
    <mergeCell ref="M44:P44"/>
    <mergeCell ref="A36:C36"/>
    <mergeCell ref="D36:F36"/>
    <mergeCell ref="G36:AJ36"/>
    <mergeCell ref="A39:C39"/>
    <mergeCell ref="D39:F39"/>
    <mergeCell ref="G39:AJ39"/>
    <mergeCell ref="A37:C37"/>
    <mergeCell ref="D37:F37"/>
    <mergeCell ref="G37:AJ37"/>
    <mergeCell ref="A38:C38"/>
    <mergeCell ref="D38:F38"/>
    <mergeCell ref="G38:AJ38"/>
    <mergeCell ref="AL25:AY25"/>
    <mergeCell ref="A21:AJ21"/>
    <mergeCell ref="A22:X22"/>
    <mergeCell ref="Y22:AJ22"/>
    <mergeCell ref="A23:F23"/>
    <mergeCell ref="G23:L23"/>
    <mergeCell ref="M23:R23"/>
    <mergeCell ref="S23:X23"/>
    <mergeCell ref="Y23:AD23"/>
    <mergeCell ref="AE23:AJ23"/>
    <mergeCell ref="Y15:AD15"/>
    <mergeCell ref="AE15:AJ15"/>
    <mergeCell ref="AD1:AJ1"/>
    <mergeCell ref="AH2:AH3"/>
    <mergeCell ref="AI2:AJ3"/>
    <mergeCell ref="A7:AJ7"/>
    <mergeCell ref="A5:E5"/>
    <mergeCell ref="F5:K5"/>
    <mergeCell ref="A18:F18"/>
    <mergeCell ref="A16:F16"/>
    <mergeCell ref="L5:P5"/>
    <mergeCell ref="A10:F10"/>
    <mergeCell ref="G10:V10"/>
    <mergeCell ref="A11:F11"/>
    <mergeCell ref="G11:J11"/>
    <mergeCell ref="K11:V11"/>
    <mergeCell ref="W10:Y10"/>
    <mergeCell ref="Z10:AJ10"/>
    <mergeCell ref="W11:Y11"/>
    <mergeCell ref="Z11:AA11"/>
    <mergeCell ref="AB11:AJ11"/>
    <mergeCell ref="C1:AC3"/>
    <mergeCell ref="A1:B3"/>
    <mergeCell ref="AD2:AF3"/>
    <mergeCell ref="AG2:AG3"/>
    <mergeCell ref="A8:F8"/>
    <mergeCell ref="J33:L33"/>
    <mergeCell ref="A35:AJ35"/>
    <mergeCell ref="A24:AJ24"/>
    <mergeCell ref="A25:I27"/>
    <mergeCell ref="J25:L26"/>
    <mergeCell ref="R25:S25"/>
    <mergeCell ref="Z25:AA25"/>
    <mergeCell ref="AH25:AI25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J27:L27"/>
    <mergeCell ref="M27:N27"/>
    <mergeCell ref="O27:P27"/>
    <mergeCell ref="Q27:R27"/>
    <mergeCell ref="S27:T27"/>
    <mergeCell ref="U27:V27"/>
    <mergeCell ref="AG27:AH27"/>
    <mergeCell ref="AI27:AJ27"/>
    <mergeCell ref="A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Y29:Z29"/>
    <mergeCell ref="W27:X27"/>
    <mergeCell ref="Y27:Z27"/>
    <mergeCell ref="AA27:AB27"/>
    <mergeCell ref="AC27:AD27"/>
    <mergeCell ref="AE27:AF27"/>
    <mergeCell ref="AA29:AB29"/>
    <mergeCell ref="AC29:AD29"/>
    <mergeCell ref="AE29:AF29"/>
    <mergeCell ref="AG29:AH29"/>
    <mergeCell ref="AI29:AJ29"/>
    <mergeCell ref="A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29:I29"/>
    <mergeCell ref="J29:L29"/>
    <mergeCell ref="M29:N29"/>
    <mergeCell ref="O29:P29"/>
    <mergeCell ref="Q29:R29"/>
    <mergeCell ref="S29:T29"/>
    <mergeCell ref="U29:V29"/>
    <mergeCell ref="W29:X29"/>
    <mergeCell ref="A31:I31"/>
    <mergeCell ref="J31:L31"/>
    <mergeCell ref="M31:N31"/>
    <mergeCell ref="O31:P31"/>
    <mergeCell ref="Q31:R31"/>
    <mergeCell ref="S31:T31"/>
    <mergeCell ref="U31:V31"/>
    <mergeCell ref="W31:X31"/>
    <mergeCell ref="Y31:Z31"/>
    <mergeCell ref="A32:I32"/>
    <mergeCell ref="J32:L32"/>
    <mergeCell ref="M32:N32"/>
    <mergeCell ref="O32:P32"/>
    <mergeCell ref="Q32:R32"/>
    <mergeCell ref="S32:T32"/>
    <mergeCell ref="U32:V32"/>
    <mergeCell ref="W32:X32"/>
    <mergeCell ref="Y32:Z32"/>
    <mergeCell ref="W33:X33"/>
    <mergeCell ref="Y33:Z33"/>
    <mergeCell ref="AA33:AB33"/>
    <mergeCell ref="AA31:AB31"/>
    <mergeCell ref="AC31:AD31"/>
    <mergeCell ref="AE31:AF31"/>
    <mergeCell ref="AG31:AH31"/>
    <mergeCell ref="AI31:AJ31"/>
    <mergeCell ref="AA32:AB32"/>
    <mergeCell ref="AC32:AD32"/>
    <mergeCell ref="AE32:AF32"/>
    <mergeCell ref="AG32:AH32"/>
    <mergeCell ref="AI32:AJ32"/>
    <mergeCell ref="J34:L34"/>
    <mergeCell ref="AC33:AD33"/>
    <mergeCell ref="AE33:AF33"/>
    <mergeCell ref="AG33:AH33"/>
    <mergeCell ref="AI33:AJ33"/>
    <mergeCell ref="A34:I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33:I33"/>
    <mergeCell ref="M33:N33"/>
    <mergeCell ref="O33:P33"/>
    <mergeCell ref="Q33:R33"/>
    <mergeCell ref="S33:T33"/>
    <mergeCell ref="U33:V33"/>
  </mergeCells>
  <conditionalFormatting sqref="F5:K5">
    <cfRule type="cellIs" dxfId="28" priority="17" stopIfTrue="1" operator="equal">
      <formula>$AL$15</formula>
    </cfRule>
  </conditionalFormatting>
  <conditionalFormatting sqref="G23 S23 AE23">
    <cfRule type="cellIs" dxfId="27" priority="203" stopIfTrue="1" operator="equal">
      <formula>$AZ$10</formula>
    </cfRule>
  </conditionalFormatting>
  <conditionalFormatting sqref="AI2:AJ3">
    <cfRule type="cellIs" dxfId="26" priority="206" stopIfTrue="1" operator="equal">
      <formula>$AZ$10</formula>
    </cfRule>
  </conditionalFormatting>
  <conditionalFormatting sqref="O59">
    <cfRule type="cellIs" dxfId="25" priority="207" stopIfTrue="1" operator="equal">
      <formula>$AZ$59</formula>
    </cfRule>
  </conditionalFormatting>
  <conditionalFormatting sqref="M16:R20">
    <cfRule type="expression" dxfId="24" priority="10">
      <formula>AND($A16=$G$23,M16=$S$23,$M$15=$AE$23)</formula>
    </cfRule>
  </conditionalFormatting>
  <conditionalFormatting sqref="M18:R18">
    <cfRule type="expression" dxfId="23" priority="6">
      <formula>AND($A18=$G$23,M18=$S$23,$M$15=$AE$23)</formula>
    </cfRule>
  </conditionalFormatting>
  <conditionalFormatting sqref="G16:L20">
    <cfRule type="expression" dxfId="22" priority="4">
      <formula>AND($A16=$G$23,G16=$S$23,$G$15=$AE$23)</formula>
    </cfRule>
  </conditionalFormatting>
  <conditionalFormatting sqref="S16:X20">
    <cfRule type="expression" dxfId="21" priority="3">
      <formula>AND($A16=$G$23,S16=$S$23,$S$15=$AE$23)</formula>
    </cfRule>
  </conditionalFormatting>
  <conditionalFormatting sqref="Y16:AD20">
    <cfRule type="expression" dxfId="20" priority="2">
      <formula>AND($A16=$G$23,Y16=$S$23,$Y$15=$AE$23)</formula>
    </cfRule>
  </conditionalFormatting>
  <conditionalFormatting sqref="AE16:AJ20">
    <cfRule type="expression" dxfId="19" priority="1">
      <formula>AND($A16=$G$23,AE16=$S$23,$AE$15=$AE$23)</formula>
    </cfRule>
  </conditionalFormatting>
  <dataValidations count="5">
    <dataValidation type="list" allowBlank="1" showInputMessage="1" showErrorMessage="1" sqref="G23:L23">
      <formula1>$AZ$10:$BE$10</formula1>
    </dataValidation>
    <dataValidation type="list" allowBlank="1" showInputMessage="1" showErrorMessage="1" sqref="AH25:AI25 Z25:AA25 R25:S25">
      <formula1>$AZ$26:$BM$26</formula1>
    </dataValidation>
    <dataValidation type="list" allowBlank="1" showInputMessage="1" showErrorMessage="1" sqref="O59:AJ59">
      <formula1>$AZ$59:$BB$59</formula1>
    </dataValidation>
    <dataValidation type="list" allowBlank="1" showInputMessage="1" showErrorMessage="1" sqref="S23:X23">
      <formula1>$AZ$13:$BI$13</formula1>
    </dataValidation>
    <dataValidation type="list" allowBlank="1" showInputMessage="1" showErrorMessage="1" sqref="AE23:AJ23">
      <formula1>$AZ$14:$BE$14</formula1>
    </dataValidation>
  </dataValidations>
  <pageMargins left="0.78740157480314965" right="0.55118110236220474" top="0.27559055118110237" bottom="0.23622047244094491" header="0.19685039370078741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39"/>
  <sheetViews>
    <sheetView topLeftCell="A43" zoomScaleNormal="100" workbookViewId="0">
      <selection activeCell="AN9" sqref="AN9"/>
    </sheetView>
  </sheetViews>
  <sheetFormatPr defaultColWidth="9" defaultRowHeight="11.25" x14ac:dyDescent="0.2"/>
  <cols>
    <col min="1" max="1" width="2.42578125" style="14" customWidth="1"/>
    <col min="2" max="36" width="2.42578125" style="1" customWidth="1"/>
    <col min="37" max="37" width="6.5703125" style="2" customWidth="1"/>
    <col min="38" max="38" width="2.5703125" style="2" bestFit="1" customWidth="1"/>
    <col min="39" max="39" width="28.5703125" style="2" customWidth="1"/>
    <col min="40" max="53" width="2.5703125" style="2" customWidth="1"/>
    <col min="54" max="83" width="2.42578125" style="2" customWidth="1"/>
    <col min="84" max="16384" width="9" style="2"/>
  </cols>
  <sheetData>
    <row r="1" spans="1:191" ht="15.95" customHeight="1" x14ac:dyDescent="0.25">
      <c r="A1" s="372"/>
      <c r="B1" s="372"/>
      <c r="C1" s="306" t="str">
        <f>IF(A!S23=A!AT23,"THIS SHEET IS ONLY RELEVANT FOR SOLAR PLUS SUPPLEMENTARY SYSTEMS","CERTIFICATION BODY HEADER
field available for logo etc.")</f>
        <v>THIS SHEET IS ONLY RELEVANT FOR SOLAR PLUS SUPPLEMENTARY SYSTEMS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50" t="str">
        <f>+A!AD1</f>
        <v xml:space="preserve"> </v>
      </c>
      <c r="AE1" s="350"/>
      <c r="AF1" s="350"/>
      <c r="AG1" s="350"/>
      <c r="AH1" s="350"/>
      <c r="AI1" s="350"/>
      <c r="AJ1" s="350"/>
      <c r="AK1" s="18"/>
      <c r="AM1" s="3"/>
      <c r="AN1" s="4"/>
      <c r="AO1" s="4"/>
    </row>
    <row r="2" spans="1:191" ht="15.95" customHeight="1" x14ac:dyDescent="0.2">
      <c r="A2" s="372"/>
      <c r="B2" s="372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39" t="s">
        <v>32</v>
      </c>
      <c r="AE2" s="339"/>
      <c r="AF2" s="339"/>
      <c r="AG2" s="477">
        <v>2</v>
      </c>
      <c r="AH2" s="339" t="s">
        <v>33</v>
      </c>
      <c r="AI2" s="340">
        <f>+A!AI2:AJ3</f>
        <v>6</v>
      </c>
      <c r="AJ2" s="340"/>
      <c r="AK2" s="18"/>
      <c r="AL2" s="5"/>
      <c r="AM2" s="6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</row>
    <row r="3" spans="1:191" ht="15.95" customHeight="1" x14ac:dyDescent="0.2">
      <c r="A3" s="372"/>
      <c r="B3" s="372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39"/>
      <c r="AE3" s="339"/>
      <c r="AF3" s="339"/>
      <c r="AG3" s="477"/>
      <c r="AH3" s="339"/>
      <c r="AI3" s="340"/>
      <c r="AJ3" s="340"/>
      <c r="AK3" s="18"/>
      <c r="AM3" s="39"/>
      <c r="AN3" s="39"/>
      <c r="AO3" s="39"/>
      <c r="AP3" s="39"/>
      <c r="AQ3" s="39"/>
      <c r="AR3" s="39"/>
      <c r="AS3" s="39"/>
      <c r="AT3" s="39"/>
    </row>
    <row r="4" spans="1:191" ht="3.95" customHeight="1" thickBot="1" x14ac:dyDescent="0.25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18"/>
      <c r="AM4" s="39"/>
      <c r="AN4" s="39"/>
      <c r="AO4" s="39"/>
      <c r="AP4" s="39"/>
      <c r="AQ4" s="39"/>
      <c r="AR4" s="39"/>
      <c r="AS4" s="39"/>
      <c r="AT4" s="39"/>
    </row>
    <row r="5" spans="1:191" ht="15" customHeight="1" x14ac:dyDescent="0.2">
      <c r="A5" s="370" t="s">
        <v>85</v>
      </c>
      <c r="B5" s="348"/>
      <c r="C5" s="348"/>
      <c r="D5" s="348"/>
      <c r="E5" s="348"/>
      <c r="F5" s="457" t="str">
        <f>+A!F5</f>
        <v>EN12976-2</v>
      </c>
      <c r="G5" s="457"/>
      <c r="H5" s="457"/>
      <c r="I5" s="457"/>
      <c r="J5" s="457"/>
      <c r="K5" s="457"/>
      <c r="L5" s="458" t="s">
        <v>116</v>
      </c>
      <c r="M5" s="459"/>
      <c r="N5" s="459"/>
      <c r="O5" s="459"/>
      <c r="P5" s="459"/>
      <c r="Q5" s="72"/>
      <c r="R5" s="72"/>
      <c r="S5" s="72"/>
      <c r="T5" s="72"/>
      <c r="U5" s="72"/>
      <c r="V5" s="73"/>
      <c r="W5" s="352" t="s">
        <v>23</v>
      </c>
      <c r="X5" s="352"/>
      <c r="Y5" s="352"/>
      <c r="Z5" s="352"/>
      <c r="AA5" s="352"/>
      <c r="AB5" s="352"/>
      <c r="AC5" s="353"/>
      <c r="AD5" s="460" t="str">
        <f>+A!AD5</f>
        <v>LicenceNumber</v>
      </c>
      <c r="AE5" s="461"/>
      <c r="AF5" s="461"/>
      <c r="AG5" s="461"/>
      <c r="AH5" s="461"/>
      <c r="AI5" s="461"/>
      <c r="AJ5" s="462"/>
      <c r="AK5" s="18"/>
      <c r="AM5" s="39"/>
      <c r="AN5" s="39"/>
      <c r="AO5" s="39"/>
      <c r="AP5" s="39"/>
      <c r="AQ5" s="39"/>
      <c r="AR5" s="39"/>
      <c r="AS5" s="39"/>
      <c r="AT5" s="39"/>
    </row>
    <row r="6" spans="1:191" ht="15" customHeight="1" thickBot="1" x14ac:dyDescent="0.3">
      <c r="A6" s="361" t="s">
        <v>117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3"/>
      <c r="W6" s="364" t="s">
        <v>63</v>
      </c>
      <c r="X6" s="365"/>
      <c r="Y6" s="365"/>
      <c r="Z6" s="365"/>
      <c r="AA6" s="365"/>
      <c r="AB6" s="365"/>
      <c r="AC6" s="366"/>
      <c r="AD6" s="490" t="str">
        <f>+A!AD6</f>
        <v>yyyy-mm-dd</v>
      </c>
      <c r="AE6" s="491"/>
      <c r="AF6" s="491"/>
      <c r="AG6" s="491"/>
      <c r="AH6" s="491"/>
      <c r="AI6" s="491"/>
      <c r="AJ6" s="492"/>
      <c r="AK6" s="18"/>
      <c r="AM6" s="39"/>
      <c r="AN6" s="39"/>
      <c r="AO6" s="39"/>
      <c r="AP6" s="39"/>
      <c r="AQ6" s="39"/>
      <c r="AR6" s="39"/>
      <c r="AS6" s="39"/>
      <c r="AT6" s="39"/>
    </row>
    <row r="7" spans="1:191" ht="3.95" customHeight="1" thickBot="1" x14ac:dyDescent="0.25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4"/>
      <c r="AK7" s="18"/>
      <c r="AM7" s="39"/>
      <c r="AN7" s="39"/>
      <c r="AO7" s="39"/>
      <c r="AP7" s="39"/>
      <c r="AQ7" s="39"/>
      <c r="AR7" s="39"/>
      <c r="AS7" s="39"/>
      <c r="AT7" s="39"/>
    </row>
    <row r="8" spans="1:191" s="39" customFormat="1" ht="12" customHeight="1" x14ac:dyDescent="0.2">
      <c r="A8" s="723" t="s">
        <v>58</v>
      </c>
      <c r="B8" s="724"/>
      <c r="C8" s="724"/>
      <c r="D8" s="724"/>
      <c r="E8" s="724"/>
      <c r="F8" s="724"/>
      <c r="G8" s="493" t="str">
        <f>+A!G8</f>
        <v>SolarCompany</v>
      </c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4"/>
      <c r="W8" s="341" t="s">
        <v>37</v>
      </c>
      <c r="X8" s="342"/>
      <c r="Y8" s="342"/>
      <c r="Z8" s="495" t="str">
        <f>+A!Z8</f>
        <v>CountryName</v>
      </c>
      <c r="AA8" s="495"/>
      <c r="AB8" s="495"/>
      <c r="AC8" s="495"/>
      <c r="AD8" s="495"/>
      <c r="AE8" s="495"/>
      <c r="AF8" s="495"/>
      <c r="AG8" s="495"/>
      <c r="AH8" s="495"/>
      <c r="AI8" s="495"/>
      <c r="AJ8" s="496"/>
      <c r="AK8" s="37"/>
    </row>
    <row r="9" spans="1:191" s="39" customFormat="1" ht="12" customHeight="1" x14ac:dyDescent="0.2">
      <c r="A9" s="780" t="s">
        <v>139</v>
      </c>
      <c r="B9" s="781"/>
      <c r="C9" s="781"/>
      <c r="D9" s="781"/>
      <c r="E9" s="781"/>
      <c r="F9" s="781"/>
      <c r="G9" s="473" t="str">
        <f>+A!G9</f>
        <v>BrandName</v>
      </c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4"/>
      <c r="W9" s="345" t="s">
        <v>1</v>
      </c>
      <c r="X9" s="346"/>
      <c r="Y9" s="346"/>
      <c r="Z9" s="475" t="str">
        <f>+A!Z9</f>
        <v>www.</v>
      </c>
      <c r="AA9" s="475"/>
      <c r="AB9" s="475"/>
      <c r="AC9" s="475"/>
      <c r="AD9" s="475"/>
      <c r="AE9" s="475"/>
      <c r="AF9" s="475"/>
      <c r="AG9" s="475"/>
      <c r="AH9" s="475"/>
      <c r="AI9" s="475"/>
      <c r="AJ9" s="476"/>
      <c r="AK9" s="37"/>
    </row>
    <row r="10" spans="1:191" s="39" customFormat="1" ht="12" customHeight="1" x14ac:dyDescent="0.2">
      <c r="A10" s="780" t="s">
        <v>35</v>
      </c>
      <c r="B10" s="781"/>
      <c r="C10" s="781"/>
      <c r="D10" s="781"/>
      <c r="E10" s="781"/>
      <c r="F10" s="781"/>
      <c r="G10" s="473" t="str">
        <f>+A!G10</f>
        <v>StreetName</v>
      </c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4"/>
      <c r="W10" s="345" t="s">
        <v>2</v>
      </c>
      <c r="X10" s="346"/>
      <c r="Y10" s="346"/>
      <c r="Z10" s="475" t="str">
        <f>+A!Z10</f>
        <v>@</v>
      </c>
      <c r="AA10" s="475"/>
      <c r="AB10" s="475"/>
      <c r="AC10" s="475"/>
      <c r="AD10" s="475"/>
      <c r="AE10" s="475"/>
      <c r="AF10" s="475"/>
      <c r="AG10" s="475"/>
      <c r="AH10" s="475"/>
      <c r="AI10" s="475"/>
      <c r="AJ10" s="476"/>
      <c r="AK10" s="37"/>
      <c r="AZ10" s="5" t="s">
        <v>5</v>
      </c>
      <c r="BA10" s="5" t="str">
        <f>+A16</f>
        <v>CollectorA</v>
      </c>
      <c r="BB10" s="5" t="str">
        <f>+A17</f>
        <v>CollectorB</v>
      </c>
      <c r="BC10" s="46" t="str">
        <f>+A18</f>
        <v>CollectorC</v>
      </c>
      <c r="BD10" s="46" t="str">
        <f>+A19</f>
        <v>CollectorD</v>
      </c>
      <c r="BE10" s="46" t="str">
        <f>+A20</f>
        <v>CollectorE</v>
      </c>
    </row>
    <row r="11" spans="1:191" s="39" customFormat="1" ht="12" customHeight="1" thickBot="1" x14ac:dyDescent="0.25">
      <c r="A11" s="782" t="s">
        <v>36</v>
      </c>
      <c r="B11" s="783"/>
      <c r="C11" s="783"/>
      <c r="D11" s="783"/>
      <c r="E11" s="783"/>
      <c r="F11" s="783"/>
      <c r="G11" s="465">
        <f>+A!G11</f>
        <v>99999</v>
      </c>
      <c r="H11" s="465"/>
      <c r="I11" s="465"/>
      <c r="J11" s="465"/>
      <c r="K11" s="466" t="str">
        <f>+A!K11</f>
        <v>Cityname, Provincename</v>
      </c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7"/>
      <c r="W11" s="375" t="s">
        <v>3</v>
      </c>
      <c r="X11" s="376"/>
      <c r="Y11" s="376"/>
      <c r="Z11" s="468" t="str">
        <f>+A!Z11</f>
        <v>+99</v>
      </c>
      <c r="AA11" s="468"/>
      <c r="AB11" s="469">
        <f>+A!AB11</f>
        <v>999999999</v>
      </c>
      <c r="AC11" s="469"/>
      <c r="AD11" s="469"/>
      <c r="AE11" s="469"/>
      <c r="AF11" s="469"/>
      <c r="AG11" s="469"/>
      <c r="AH11" s="469"/>
      <c r="AI11" s="469"/>
      <c r="AJ11" s="470"/>
      <c r="AK11" s="37"/>
      <c r="BF11" s="46"/>
      <c r="BG11" s="47"/>
      <c r="BH11" s="47"/>
      <c r="BI11" s="47"/>
      <c r="BJ11" s="47"/>
    </row>
    <row r="12" spans="1:191" s="39" customFormat="1" ht="3.95" customHeight="1" thickBot="1" x14ac:dyDescent="0.25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4"/>
      <c r="AK12" s="37"/>
    </row>
    <row r="13" spans="1:191" s="39" customFormat="1" ht="12" customHeight="1" x14ac:dyDescent="0.2">
      <c r="A13" s="446" t="s">
        <v>64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502"/>
      <c r="AK13" s="37"/>
      <c r="AZ13" s="46" t="s">
        <v>5</v>
      </c>
      <c r="BA13" s="46">
        <v>1</v>
      </c>
      <c r="BB13" s="46">
        <v>2</v>
      </c>
      <c r="BC13" s="46">
        <v>3</v>
      </c>
      <c r="BD13" s="46">
        <v>4</v>
      </c>
      <c r="BE13" s="46">
        <v>5</v>
      </c>
      <c r="BF13" s="46">
        <v>6</v>
      </c>
      <c r="BG13" s="47">
        <v>7</v>
      </c>
      <c r="BH13" s="47">
        <v>8</v>
      </c>
      <c r="BI13" s="47">
        <v>9</v>
      </c>
      <c r="BJ13" s="47">
        <v>10</v>
      </c>
      <c r="BK13" s="47">
        <v>11</v>
      </c>
    </row>
    <row r="14" spans="1:191" s="39" customFormat="1" ht="12" customHeight="1" x14ac:dyDescent="0.2">
      <c r="A14" s="761" t="s">
        <v>66</v>
      </c>
      <c r="B14" s="762"/>
      <c r="C14" s="762"/>
      <c r="D14" s="762"/>
      <c r="E14" s="762"/>
      <c r="F14" s="763"/>
      <c r="G14" s="800" t="s">
        <v>65</v>
      </c>
      <c r="H14" s="801"/>
      <c r="I14" s="801"/>
      <c r="J14" s="801"/>
      <c r="K14" s="801"/>
      <c r="L14" s="801"/>
      <c r="M14" s="801"/>
      <c r="N14" s="801"/>
      <c r="O14" s="801"/>
      <c r="P14" s="801"/>
      <c r="Q14" s="801"/>
      <c r="R14" s="801"/>
      <c r="S14" s="801"/>
      <c r="T14" s="801"/>
      <c r="U14" s="801"/>
      <c r="V14" s="801"/>
      <c r="W14" s="801"/>
      <c r="X14" s="801"/>
      <c r="Y14" s="801"/>
      <c r="Z14" s="801"/>
      <c r="AA14" s="801"/>
      <c r="AB14" s="801"/>
      <c r="AC14" s="801"/>
      <c r="AD14" s="801"/>
      <c r="AE14" s="801"/>
      <c r="AF14" s="801"/>
      <c r="AG14" s="801"/>
      <c r="AH14" s="801"/>
      <c r="AI14" s="801"/>
      <c r="AJ14" s="802"/>
      <c r="AK14" s="37"/>
      <c r="AW14" s="38"/>
      <c r="AZ14" s="46" t="s">
        <v>5</v>
      </c>
      <c r="BA14" s="46" t="str">
        <f>+G15</f>
        <v>StoreA</v>
      </c>
      <c r="BB14" s="46" t="str">
        <f>+M15</f>
        <v>StoreB</v>
      </c>
      <c r="BC14" s="46" t="str">
        <f>+S15</f>
        <v>StoreC</v>
      </c>
      <c r="BD14" s="46" t="str">
        <f>+Y15</f>
        <v>StoreD</v>
      </c>
      <c r="BE14" s="46" t="str">
        <f>+AE15</f>
        <v>StoreE</v>
      </c>
    </row>
    <row r="15" spans="1:191" s="39" customFormat="1" ht="12" customHeight="1" x14ac:dyDescent="0.2">
      <c r="A15" s="764"/>
      <c r="B15" s="765"/>
      <c r="C15" s="765"/>
      <c r="D15" s="765"/>
      <c r="E15" s="765"/>
      <c r="F15" s="766"/>
      <c r="G15" s="803" t="str">
        <f>IF(A!S35&gt;0,A!S35," ")</f>
        <v>StoreA</v>
      </c>
      <c r="H15" s="801"/>
      <c r="I15" s="801"/>
      <c r="J15" s="801"/>
      <c r="K15" s="801"/>
      <c r="L15" s="804"/>
      <c r="M15" s="805" t="str">
        <f>IF(A!S36&gt;0,A!S36," ")</f>
        <v>StoreB</v>
      </c>
      <c r="N15" s="801"/>
      <c r="O15" s="801"/>
      <c r="P15" s="801"/>
      <c r="Q15" s="801"/>
      <c r="R15" s="804"/>
      <c r="S15" s="805" t="str">
        <f>IF(A!S37&gt;0,A!S37," ")</f>
        <v>StoreC</v>
      </c>
      <c r="T15" s="801"/>
      <c r="U15" s="801"/>
      <c r="V15" s="801"/>
      <c r="W15" s="801"/>
      <c r="X15" s="804"/>
      <c r="Y15" s="805" t="str">
        <f>IF(A!S38&gt;0,A!S38," ")</f>
        <v>StoreD</v>
      </c>
      <c r="Z15" s="801"/>
      <c r="AA15" s="801"/>
      <c r="AB15" s="801"/>
      <c r="AC15" s="801"/>
      <c r="AD15" s="804"/>
      <c r="AE15" s="805" t="str">
        <f>IF(A!S39&gt;0,A!S39," ")</f>
        <v>StoreE</v>
      </c>
      <c r="AF15" s="801"/>
      <c r="AG15" s="801"/>
      <c r="AH15" s="801"/>
      <c r="AI15" s="801"/>
      <c r="AJ15" s="802"/>
      <c r="AK15" s="37"/>
      <c r="AM15" s="48"/>
      <c r="AN15" s="48"/>
      <c r="AO15" s="48"/>
      <c r="AP15" s="48"/>
      <c r="AQ15" s="48"/>
      <c r="AR15" s="48"/>
      <c r="AS15" s="48"/>
      <c r="AT15" s="48"/>
    </row>
    <row r="16" spans="1:191" s="39" customFormat="1" ht="12" customHeight="1" x14ac:dyDescent="0.2">
      <c r="A16" s="335" t="str">
        <f>IF(A!A35&gt;0,A!A35," ")</f>
        <v>CollectorA</v>
      </c>
      <c r="B16" s="336"/>
      <c r="C16" s="336"/>
      <c r="D16" s="336"/>
      <c r="E16" s="336"/>
      <c r="F16" s="337"/>
      <c r="G16" s="61">
        <f>IF(A!G51&gt;0,A!G51," ")</f>
        <v>1</v>
      </c>
      <c r="H16" s="62">
        <f>IF(A!H51&gt;0,A!H51," ")</f>
        <v>2</v>
      </c>
      <c r="I16" s="62" t="str">
        <f>IF(A!I51&gt;0,A!I51," ")</f>
        <v xml:space="preserve"> </v>
      </c>
      <c r="J16" s="62" t="str">
        <f>IF(A!J51&gt;0,A!J51," ")</f>
        <v xml:space="preserve"> </v>
      </c>
      <c r="K16" s="62" t="str">
        <f>IF(A!K51&gt;0,A!K51," ")</f>
        <v xml:space="preserve"> </v>
      </c>
      <c r="L16" s="63" t="str">
        <f>IF(A!L51&gt;0,A!L51," ")</f>
        <v xml:space="preserve"> </v>
      </c>
      <c r="M16" s="61">
        <f>IF(A!M51&gt;0,A!M51," ")</f>
        <v>2</v>
      </c>
      <c r="N16" s="62">
        <f>IF(A!N51&gt;0,A!N51," ")</f>
        <v>3</v>
      </c>
      <c r="O16" s="62" t="str">
        <f>IF(A!O51&gt;0,A!O51," ")</f>
        <v xml:space="preserve"> </v>
      </c>
      <c r="P16" s="62" t="str">
        <f>IF(A!P51&gt;0,A!P51," ")</f>
        <v xml:space="preserve"> </v>
      </c>
      <c r="Q16" s="62" t="str">
        <f>IF(A!Q51&gt;0,A!Q51," ")</f>
        <v xml:space="preserve"> </v>
      </c>
      <c r="R16" s="63" t="str">
        <f>IF(A!R51&gt;0,A!R51," ")</f>
        <v xml:space="preserve"> </v>
      </c>
      <c r="S16" s="61">
        <f>IF(A!S51&gt;0,A!S51," ")</f>
        <v>3</v>
      </c>
      <c r="T16" s="62">
        <f>IF(A!T51&gt;0,A!T51," ")</f>
        <v>4</v>
      </c>
      <c r="U16" s="62" t="str">
        <f>IF(A!U51&gt;0,A!U51," ")</f>
        <v xml:space="preserve"> </v>
      </c>
      <c r="V16" s="62" t="str">
        <f>IF(A!V51&gt;0,A!V51," ")</f>
        <v xml:space="preserve"> </v>
      </c>
      <c r="W16" s="62" t="str">
        <f>IF(A!W51&gt;0,A!W51," ")</f>
        <v xml:space="preserve"> </v>
      </c>
      <c r="X16" s="63" t="str">
        <f>IF(A!X51&gt;0,A!X51," ")</f>
        <v xml:space="preserve"> </v>
      </c>
      <c r="Y16" s="61">
        <f>IF(A!Y51&gt;0,A!Y51," ")</f>
        <v>4</v>
      </c>
      <c r="Z16" s="62">
        <f>IF(A!Z51&gt;0,A!Z51," ")</f>
        <v>5</v>
      </c>
      <c r="AA16" s="62" t="str">
        <f>IF(A!AA51&gt;0,A!AA51," ")</f>
        <v xml:space="preserve"> </v>
      </c>
      <c r="AB16" s="62" t="str">
        <f>IF(A!AB51&gt;0,A!AB51," ")</f>
        <v xml:space="preserve"> </v>
      </c>
      <c r="AC16" s="62" t="str">
        <f>IF(A!AC51&gt;0,A!AC51," ")</f>
        <v xml:space="preserve"> </v>
      </c>
      <c r="AD16" s="63" t="str">
        <f>IF(A!AD51&gt;0,A!AD51," ")</f>
        <v xml:space="preserve"> </v>
      </c>
      <c r="AE16" s="61">
        <f>IF(A!AE51&gt;0,A!AE51," ")</f>
        <v>5</v>
      </c>
      <c r="AF16" s="62">
        <f>IF(A!AF51&gt;0,A!AF51," ")</f>
        <v>6</v>
      </c>
      <c r="AG16" s="62" t="str">
        <f>IF(A!AG51&gt;0,A!AG51," ")</f>
        <v xml:space="preserve"> </v>
      </c>
      <c r="AH16" s="62" t="str">
        <f>IF(A!AH51&gt;0,A!AH51," ")</f>
        <v xml:space="preserve"> </v>
      </c>
      <c r="AI16" s="62" t="str">
        <f>IF(A!AI51&gt;0,A!AI51," ")</f>
        <v xml:space="preserve"> </v>
      </c>
      <c r="AJ16" s="64" t="str">
        <f>IF(A!AJ51&gt;0,A!AJ51," ")</f>
        <v xml:space="preserve"> </v>
      </c>
      <c r="AK16" s="37"/>
      <c r="AM16" s="241" t="s">
        <v>134</v>
      </c>
      <c r="AN16" s="88"/>
      <c r="AO16" s="88"/>
      <c r="AP16" s="88"/>
      <c r="AQ16" s="88"/>
      <c r="AR16" s="88"/>
      <c r="AS16" s="48"/>
      <c r="AT16" s="48"/>
    </row>
    <row r="17" spans="1:65" s="39" customFormat="1" ht="12" customHeight="1" x14ac:dyDescent="0.2">
      <c r="A17" s="246" t="str">
        <f>IF(A!A36&gt;0,A!A36," ")</f>
        <v>CollectorB</v>
      </c>
      <c r="B17" s="247"/>
      <c r="C17" s="247"/>
      <c r="D17" s="247"/>
      <c r="E17" s="247"/>
      <c r="F17" s="248"/>
      <c r="G17" s="24">
        <f>IF(A!G52&gt;0,A!G52," ")</f>
        <v>2</v>
      </c>
      <c r="H17" s="31">
        <f>IF(A!H52&gt;0,A!H52," ")</f>
        <v>3</v>
      </c>
      <c r="I17" s="31" t="str">
        <f>IF(A!I52&gt;0,A!I52," ")</f>
        <v xml:space="preserve"> </v>
      </c>
      <c r="J17" s="31" t="str">
        <f>IF(A!J52&gt;0,A!J52," ")</f>
        <v xml:space="preserve"> </v>
      </c>
      <c r="K17" s="31" t="str">
        <f>IF(A!K52&gt;0,A!K52," ")</f>
        <v xml:space="preserve"> </v>
      </c>
      <c r="L17" s="25" t="str">
        <f>IF(A!L52&gt;0,A!L52," ")</f>
        <v xml:space="preserve"> </v>
      </c>
      <c r="M17" s="24">
        <f>IF(A!M52&gt;0,A!M52," ")</f>
        <v>3</v>
      </c>
      <c r="N17" s="31">
        <f>IF(A!N52&gt;0,A!N52," ")</f>
        <v>4</v>
      </c>
      <c r="O17" s="31" t="str">
        <f>IF(A!O52&gt;0,A!O52," ")</f>
        <v xml:space="preserve"> </v>
      </c>
      <c r="P17" s="31" t="str">
        <f>IF(A!P52&gt;0,A!P52," ")</f>
        <v xml:space="preserve"> </v>
      </c>
      <c r="Q17" s="31" t="str">
        <f>IF(A!Q52&gt;0,A!Q52," ")</f>
        <v xml:space="preserve"> </v>
      </c>
      <c r="R17" s="25" t="str">
        <f>IF(A!R52&gt;0,A!R52," ")</f>
        <v xml:space="preserve"> </v>
      </c>
      <c r="S17" s="24">
        <f>IF(A!S52&gt;0,A!S52," ")</f>
        <v>4</v>
      </c>
      <c r="T17" s="31">
        <f>IF(A!T52&gt;0,A!T52," ")</f>
        <v>5</v>
      </c>
      <c r="U17" s="31" t="str">
        <f>IF(A!U52&gt;0,A!U52," ")</f>
        <v xml:space="preserve"> </v>
      </c>
      <c r="V17" s="31" t="str">
        <f>IF(A!V52&gt;0,A!V52," ")</f>
        <v xml:space="preserve"> </v>
      </c>
      <c r="W17" s="31" t="str">
        <f>IF(A!W52&gt;0,A!W52," ")</f>
        <v xml:space="preserve"> </v>
      </c>
      <c r="X17" s="25" t="str">
        <f>IF(A!X52&gt;0,A!X52," ")</f>
        <v xml:space="preserve"> </v>
      </c>
      <c r="Y17" s="26">
        <f>IF(A!Y52&gt;0,A!Y52," ")</f>
        <v>5</v>
      </c>
      <c r="Z17" s="31">
        <f>IF(A!Z52&gt;0,A!Z52," ")</f>
        <v>6</v>
      </c>
      <c r="AA17" s="31" t="str">
        <f>IF(A!AA52&gt;0,A!AA52," ")</f>
        <v xml:space="preserve"> </v>
      </c>
      <c r="AB17" s="31" t="str">
        <f>IF(A!AB52&gt;0,A!AB52," ")</f>
        <v xml:space="preserve"> </v>
      </c>
      <c r="AC17" s="31" t="str">
        <f>IF(A!AC52&gt;0,A!AC52," ")</f>
        <v xml:space="preserve"> </v>
      </c>
      <c r="AD17" s="49" t="str">
        <f>IF(A!AD52&gt;0,A!AD52," ")</f>
        <v xml:space="preserve"> </v>
      </c>
      <c r="AE17" s="24">
        <f>IF(A!AE52&gt;0,A!AE52," ")</f>
        <v>6</v>
      </c>
      <c r="AF17" s="31">
        <f>IF(A!AF52&gt;0,A!AF52," ")</f>
        <v>7</v>
      </c>
      <c r="AG17" s="31" t="str">
        <f>IF(A!AG52&gt;0,A!AG52," ")</f>
        <v xml:space="preserve"> </v>
      </c>
      <c r="AH17" s="31" t="str">
        <f>IF(A!AH52&gt;0,A!AH52," ")</f>
        <v xml:space="preserve"> </v>
      </c>
      <c r="AI17" s="31" t="str">
        <f>IF(A!AI52&gt;0,A!AI52," ")</f>
        <v xml:space="preserve"> </v>
      </c>
      <c r="AJ17" s="32" t="str">
        <f>IF(A!AJ52&gt;0,A!AJ52," ")</f>
        <v xml:space="preserve"> </v>
      </c>
      <c r="AK17" s="37"/>
      <c r="AL17" s="87"/>
      <c r="AM17" s="241"/>
      <c r="AN17" s="88"/>
      <c r="AO17" s="88"/>
      <c r="AP17" s="88"/>
      <c r="AQ17" s="88"/>
      <c r="AR17" s="88"/>
      <c r="AS17" s="48"/>
      <c r="AT17" s="48"/>
    </row>
    <row r="18" spans="1:65" s="39" customFormat="1" ht="12" customHeight="1" x14ac:dyDescent="0.2">
      <c r="A18" s="246" t="str">
        <f>IF(A!A37&gt;0,A!A37," ")</f>
        <v>CollectorC</v>
      </c>
      <c r="B18" s="247"/>
      <c r="C18" s="247"/>
      <c r="D18" s="247"/>
      <c r="E18" s="247"/>
      <c r="F18" s="248"/>
      <c r="G18" s="24">
        <f>IF(A!G53&gt;0,A!G53," ")</f>
        <v>3</v>
      </c>
      <c r="H18" s="31">
        <f>IF(A!H53&gt;0,A!H53," ")</f>
        <v>4</v>
      </c>
      <c r="I18" s="31" t="str">
        <f>IF(A!I53&gt;0,A!I53," ")</f>
        <v xml:space="preserve"> </v>
      </c>
      <c r="J18" s="31" t="str">
        <f>IF(A!J53&gt;0,A!J53," ")</f>
        <v xml:space="preserve"> </v>
      </c>
      <c r="K18" s="31" t="str">
        <f>IF(A!K53&gt;0,A!K53," ")</f>
        <v xml:space="preserve"> </v>
      </c>
      <c r="L18" s="25" t="str">
        <f>IF(A!L53&gt;0,A!L53," ")</f>
        <v xml:space="preserve"> </v>
      </c>
      <c r="M18" s="24">
        <f>IF(A!M53&gt;0,A!M53," ")</f>
        <v>4</v>
      </c>
      <c r="N18" s="31">
        <f>IF(A!N53&gt;0,A!N53," ")</f>
        <v>5</v>
      </c>
      <c r="O18" s="31" t="str">
        <f>IF(A!O53&gt;0,A!O53," ")</f>
        <v xml:space="preserve"> </v>
      </c>
      <c r="P18" s="31" t="str">
        <f>IF(A!P53&gt;0,A!P53," ")</f>
        <v xml:space="preserve"> </v>
      </c>
      <c r="Q18" s="31" t="str">
        <f>IF(A!Q53&gt;0,A!Q53," ")</f>
        <v xml:space="preserve"> </v>
      </c>
      <c r="R18" s="25" t="str">
        <f>IF(A!R53&gt;0,A!R53," ")</f>
        <v xml:space="preserve"> </v>
      </c>
      <c r="S18" s="24">
        <f>IF(A!S53&gt;0,A!S53," ")</f>
        <v>5</v>
      </c>
      <c r="T18" s="31">
        <f>IF(A!T53&gt;0,A!T53," ")</f>
        <v>6</v>
      </c>
      <c r="U18" s="31" t="str">
        <f>IF(A!U53&gt;0,A!U53," ")</f>
        <v xml:space="preserve"> </v>
      </c>
      <c r="V18" s="31" t="str">
        <f>IF(A!V53&gt;0,A!V53," ")</f>
        <v xml:space="preserve"> </v>
      </c>
      <c r="W18" s="31" t="str">
        <f>IF(A!W53&gt;0,A!W53," ")</f>
        <v xml:space="preserve"> </v>
      </c>
      <c r="X18" s="25" t="str">
        <f>IF(A!X53&gt;0,A!X53," ")</f>
        <v xml:space="preserve"> </v>
      </c>
      <c r="Y18" s="26">
        <f>IF(A!Y53&gt;0,A!Y53," ")</f>
        <v>6</v>
      </c>
      <c r="Z18" s="31">
        <f>IF(A!Z53&gt;0,A!Z53," ")</f>
        <v>7</v>
      </c>
      <c r="AA18" s="31" t="str">
        <f>IF(A!AA53&gt;0,A!AA53," ")</f>
        <v xml:space="preserve"> </v>
      </c>
      <c r="AB18" s="31" t="str">
        <f>IF(A!AB53&gt;0,A!AB53," ")</f>
        <v xml:space="preserve"> </v>
      </c>
      <c r="AC18" s="31" t="str">
        <f>IF(A!AC53&gt;0,A!AC53," ")</f>
        <v xml:space="preserve"> </v>
      </c>
      <c r="AD18" s="49" t="str">
        <f>IF(A!AD53&gt;0,A!AD53," ")</f>
        <v xml:space="preserve"> </v>
      </c>
      <c r="AE18" s="24">
        <f>IF(A!AE53&gt;0,A!AE53," ")</f>
        <v>7</v>
      </c>
      <c r="AF18" s="31">
        <f>IF(A!AF53&gt;0,A!AF53," ")</f>
        <v>8</v>
      </c>
      <c r="AG18" s="31" t="str">
        <f>IF(A!AG53&gt;0,A!AG53," ")</f>
        <v xml:space="preserve"> </v>
      </c>
      <c r="AH18" s="31" t="str">
        <f>IF(A!AH53&gt;0,A!AH53," ")</f>
        <v xml:space="preserve"> </v>
      </c>
      <c r="AI18" s="31" t="str">
        <f>IF(A!AI53&gt;0,A!AI53," ")</f>
        <v xml:space="preserve"> </v>
      </c>
      <c r="AJ18" s="32" t="str">
        <f>IF(A!AJ53&gt;0,A!AJ53," ")</f>
        <v xml:space="preserve"> </v>
      </c>
      <c r="AK18" s="37"/>
      <c r="AL18" s="87"/>
      <c r="AM18" s="241"/>
      <c r="AN18" s="88"/>
      <c r="AO18" s="88"/>
      <c r="AP18" s="88"/>
      <c r="AQ18" s="88"/>
      <c r="AR18" s="88"/>
      <c r="AS18" s="48"/>
      <c r="AT18" s="48"/>
    </row>
    <row r="19" spans="1:65" s="39" customFormat="1" ht="12" customHeight="1" x14ac:dyDescent="0.2">
      <c r="A19" s="246" t="str">
        <f>IF(A!A38&gt;0,A!A38," ")</f>
        <v>CollectorD</v>
      </c>
      <c r="B19" s="247"/>
      <c r="C19" s="247"/>
      <c r="D19" s="247"/>
      <c r="E19" s="247"/>
      <c r="F19" s="248"/>
      <c r="G19" s="24">
        <f>IF(A!G54&gt;0,A!G54," ")</f>
        <v>4</v>
      </c>
      <c r="H19" s="31">
        <f>IF(A!H54&gt;0,A!H54," ")</f>
        <v>5</v>
      </c>
      <c r="I19" s="31" t="str">
        <f>IF(A!I54&gt;0,A!I54," ")</f>
        <v xml:space="preserve"> </v>
      </c>
      <c r="J19" s="31" t="str">
        <f>IF(A!J54&gt;0,A!J54," ")</f>
        <v xml:space="preserve"> </v>
      </c>
      <c r="K19" s="31" t="str">
        <f>IF(A!K54&gt;0,A!K54," ")</f>
        <v xml:space="preserve"> </v>
      </c>
      <c r="L19" s="25" t="str">
        <f>IF(A!L54&gt;0,A!L54," ")</f>
        <v xml:space="preserve"> </v>
      </c>
      <c r="M19" s="24">
        <f>IF(A!M54&gt;0,A!M54," ")</f>
        <v>5</v>
      </c>
      <c r="N19" s="31">
        <f>IF(A!N54&gt;0,A!N54," ")</f>
        <v>6</v>
      </c>
      <c r="O19" s="31" t="str">
        <f>IF(A!O54&gt;0,A!O54," ")</f>
        <v xml:space="preserve"> </v>
      </c>
      <c r="P19" s="31" t="str">
        <f>IF(A!P54&gt;0,A!P54," ")</f>
        <v xml:space="preserve"> </v>
      </c>
      <c r="Q19" s="31" t="str">
        <f>IF(A!Q54&gt;0,A!Q54," ")</f>
        <v xml:space="preserve"> </v>
      </c>
      <c r="R19" s="25" t="str">
        <f>IF(A!R54&gt;0,A!R54," ")</f>
        <v xml:space="preserve"> </v>
      </c>
      <c r="S19" s="24">
        <f>IF(A!S54&gt;0,A!S54," ")</f>
        <v>6</v>
      </c>
      <c r="T19" s="31">
        <f>IF(A!T54&gt;0,A!T54," ")</f>
        <v>7</v>
      </c>
      <c r="U19" s="31" t="str">
        <f>IF(A!U54&gt;0,A!U54," ")</f>
        <v xml:space="preserve"> </v>
      </c>
      <c r="V19" s="31" t="str">
        <f>IF(A!V54&gt;0,A!V54," ")</f>
        <v xml:space="preserve"> </v>
      </c>
      <c r="W19" s="31" t="str">
        <f>IF(A!W54&gt;0,A!W54," ")</f>
        <v xml:space="preserve"> </v>
      </c>
      <c r="X19" s="25" t="str">
        <f>IF(A!X54&gt;0,A!X54," ")</f>
        <v xml:space="preserve"> </v>
      </c>
      <c r="Y19" s="26">
        <f>IF(A!Y54&gt;0,A!Y54," ")</f>
        <v>7</v>
      </c>
      <c r="Z19" s="31">
        <f>IF(A!Z54&gt;0,A!Z54," ")</f>
        <v>8</v>
      </c>
      <c r="AA19" s="31" t="str">
        <f>IF(A!AA54&gt;0,A!AA54," ")</f>
        <v xml:space="preserve"> </v>
      </c>
      <c r="AB19" s="31" t="str">
        <f>IF(A!AB54&gt;0,A!AB54," ")</f>
        <v xml:space="preserve"> </v>
      </c>
      <c r="AC19" s="31" t="str">
        <f>IF(A!AC54&gt;0,A!AC54," ")</f>
        <v xml:space="preserve"> </v>
      </c>
      <c r="AD19" s="49" t="str">
        <f>IF(A!AD54&gt;0,A!AD54," ")</f>
        <v xml:space="preserve"> </v>
      </c>
      <c r="AE19" s="24">
        <f>IF(A!AE54&gt;0,A!AE54," ")</f>
        <v>8</v>
      </c>
      <c r="AF19" s="31">
        <f>IF(A!AF54&gt;0,A!AF54," ")</f>
        <v>9</v>
      </c>
      <c r="AG19" s="31" t="str">
        <f>IF(A!AG54&gt;0,A!AG54," ")</f>
        <v xml:space="preserve"> </v>
      </c>
      <c r="AH19" s="31" t="str">
        <f>IF(A!AH54&gt;0,A!AH54," ")</f>
        <v xml:space="preserve"> </v>
      </c>
      <c r="AI19" s="31" t="str">
        <f>IF(A!AI54&gt;0,A!AI54," ")</f>
        <v xml:space="preserve"> </v>
      </c>
      <c r="AJ19" s="32" t="str">
        <f>IF(A!AJ54&gt;0,A!AJ54," ")</f>
        <v xml:space="preserve"> </v>
      </c>
      <c r="AK19" s="37"/>
      <c r="AL19" s="87"/>
      <c r="AM19" s="241"/>
      <c r="AN19" s="88"/>
      <c r="AO19" s="88"/>
      <c r="AP19" s="88"/>
      <c r="AQ19" s="88"/>
      <c r="AR19" s="88"/>
      <c r="AS19" s="48"/>
      <c r="AT19" s="48"/>
    </row>
    <row r="20" spans="1:65" s="39" customFormat="1" ht="12" customHeight="1" thickBot="1" x14ac:dyDescent="0.25">
      <c r="A20" s="808" t="str">
        <f>IF(A!A39&gt;0,A!A39," ")</f>
        <v>CollectorE</v>
      </c>
      <c r="B20" s="756"/>
      <c r="C20" s="756"/>
      <c r="D20" s="756"/>
      <c r="E20" s="756"/>
      <c r="F20" s="809"/>
      <c r="G20" s="89">
        <f>IF(A!G55&gt;0,A!G55," ")</f>
        <v>5</v>
      </c>
      <c r="H20" s="90">
        <f>IF(A!H55&gt;0,A!H55," ")</f>
        <v>6</v>
      </c>
      <c r="I20" s="90" t="str">
        <f>IF(A!I55&gt;0,A!I55," ")</f>
        <v xml:space="preserve"> </v>
      </c>
      <c r="J20" s="90" t="str">
        <f>IF(A!J55&gt;0,A!J55," ")</f>
        <v xml:space="preserve"> </v>
      </c>
      <c r="K20" s="90" t="str">
        <f>IF(A!K55&gt;0,A!K55," ")</f>
        <v xml:space="preserve"> </v>
      </c>
      <c r="L20" s="91" t="str">
        <f>IF(A!L55&gt;0,A!L55," ")</f>
        <v xml:space="preserve"> </v>
      </c>
      <c r="M20" s="89">
        <f>IF(A!M55&gt;0,A!M55," ")</f>
        <v>6</v>
      </c>
      <c r="N20" s="90">
        <f>IF(A!N55&gt;0,A!N55," ")</f>
        <v>7</v>
      </c>
      <c r="O20" s="90" t="str">
        <f>IF(A!O55&gt;0,A!O55," ")</f>
        <v xml:space="preserve"> </v>
      </c>
      <c r="P20" s="90" t="str">
        <f>IF(A!P55&gt;0,A!P55," ")</f>
        <v xml:space="preserve"> </v>
      </c>
      <c r="Q20" s="90" t="str">
        <f>IF(A!Q55&gt;0,A!Q55," ")</f>
        <v xml:space="preserve"> </v>
      </c>
      <c r="R20" s="91" t="str">
        <f>IF(A!R55&gt;0,A!R55," ")</f>
        <v xml:space="preserve"> </v>
      </c>
      <c r="S20" s="89">
        <f>IF(A!S55&gt;0,A!S55," ")</f>
        <v>7</v>
      </c>
      <c r="T20" s="90">
        <f>IF(A!T55&gt;0,A!T55," ")</f>
        <v>8</v>
      </c>
      <c r="U20" s="90" t="str">
        <f>IF(A!U55&gt;0,A!U55," ")</f>
        <v xml:space="preserve"> </v>
      </c>
      <c r="V20" s="90" t="str">
        <f>IF(A!V55&gt;0,A!V55," ")</f>
        <v xml:space="preserve"> </v>
      </c>
      <c r="W20" s="90" t="str">
        <f>IF(A!W55&gt;0,A!W55," ")</f>
        <v xml:space="preserve"> </v>
      </c>
      <c r="X20" s="91" t="str">
        <f>IF(A!X55&gt;0,A!X55," ")</f>
        <v xml:space="preserve"> </v>
      </c>
      <c r="Y20" s="89">
        <f>IF(A!Y55&gt;0,A!Y55," ")</f>
        <v>8</v>
      </c>
      <c r="Z20" s="90">
        <f>IF(A!Z55&gt;0,A!Z55," ")</f>
        <v>9</v>
      </c>
      <c r="AA20" s="90" t="str">
        <f>IF(A!AA55&gt;0,A!AA55," ")</f>
        <v xml:space="preserve"> </v>
      </c>
      <c r="AB20" s="90" t="str">
        <f>IF(A!AB55&gt;0,A!AB55," ")</f>
        <v xml:space="preserve"> </v>
      </c>
      <c r="AC20" s="90" t="str">
        <f>IF(A!AC55&gt;0,A!AC55," ")</f>
        <v xml:space="preserve"> </v>
      </c>
      <c r="AD20" s="91" t="str">
        <f>IF(A!AD55&gt;0,A!AD55," ")</f>
        <v xml:space="preserve"> </v>
      </c>
      <c r="AE20" s="89">
        <f>IF(A!AE55&gt;0,A!AE55," ")</f>
        <v>9</v>
      </c>
      <c r="AF20" s="90" t="str">
        <f>IF(A!AF55&gt;0,A!AF55," ")</f>
        <v xml:space="preserve"> </v>
      </c>
      <c r="AG20" s="90" t="str">
        <f>IF(A!AG55&gt;0,A!AG55," ")</f>
        <v xml:space="preserve"> </v>
      </c>
      <c r="AH20" s="90" t="str">
        <f>IF(A!AH55&gt;0,A!AH55," ")</f>
        <v xml:space="preserve"> </v>
      </c>
      <c r="AI20" s="90" t="str">
        <f>IF(A!AI55&gt;0,A!AI55," ")</f>
        <v xml:space="preserve"> </v>
      </c>
      <c r="AJ20" s="92" t="str">
        <f>IF(A!AJ55&gt;0,A!AJ55," ")</f>
        <v xml:space="preserve"> </v>
      </c>
      <c r="AK20" s="37"/>
      <c r="AL20" s="87"/>
      <c r="AM20" s="241"/>
      <c r="AN20" s="88"/>
      <c r="AO20" s="88"/>
      <c r="AP20" s="88"/>
      <c r="AQ20" s="88"/>
      <c r="AR20" s="88"/>
      <c r="AS20" s="48"/>
      <c r="AT20" s="48"/>
    </row>
    <row r="21" spans="1:65" s="39" customFormat="1" ht="3.75" customHeight="1" thickBot="1" x14ac:dyDescent="0.25">
      <c r="A21" s="282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283"/>
      <c r="AF21" s="283"/>
      <c r="AG21" s="283"/>
      <c r="AH21" s="283"/>
      <c r="AI21" s="283"/>
      <c r="AJ21" s="284"/>
      <c r="AK21" s="37"/>
    </row>
    <row r="22" spans="1:65" s="39" customFormat="1" ht="12" x14ac:dyDescent="0.2">
      <c r="A22" s="806" t="s">
        <v>198</v>
      </c>
      <c r="B22" s="807"/>
      <c r="C22" s="807"/>
      <c r="D22" s="807"/>
      <c r="E22" s="807"/>
      <c r="F22" s="807"/>
      <c r="G22" s="807"/>
      <c r="H22" s="807"/>
      <c r="I22" s="807"/>
      <c r="J22" s="807"/>
      <c r="K22" s="807"/>
      <c r="L22" s="807"/>
      <c r="M22" s="807"/>
      <c r="N22" s="807"/>
      <c r="O22" s="807"/>
      <c r="P22" s="807"/>
      <c r="Q22" s="807"/>
      <c r="R22" s="807"/>
      <c r="S22" s="807"/>
      <c r="T22" s="807"/>
      <c r="U22" s="807"/>
      <c r="V22" s="807"/>
      <c r="W22" s="807"/>
      <c r="X22" s="807"/>
      <c r="Y22" s="684" t="s">
        <v>161</v>
      </c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  <c r="AJ22" s="686"/>
      <c r="AK22" s="37"/>
    </row>
    <row r="23" spans="1:65" s="39" customFormat="1" ht="12" x14ac:dyDescent="0.2">
      <c r="A23" s="795" t="s">
        <v>83</v>
      </c>
      <c r="B23" s="796"/>
      <c r="C23" s="796"/>
      <c r="D23" s="796"/>
      <c r="E23" s="796"/>
      <c r="F23" s="796"/>
      <c r="G23" s="797" t="s">
        <v>27</v>
      </c>
      <c r="H23" s="797"/>
      <c r="I23" s="797"/>
      <c r="J23" s="797"/>
      <c r="K23" s="797"/>
      <c r="L23" s="797"/>
      <c r="M23" s="796" t="s">
        <v>67</v>
      </c>
      <c r="N23" s="796"/>
      <c r="O23" s="796"/>
      <c r="P23" s="796"/>
      <c r="Q23" s="796"/>
      <c r="R23" s="796"/>
      <c r="S23" s="797">
        <v>1</v>
      </c>
      <c r="T23" s="797"/>
      <c r="U23" s="797"/>
      <c r="V23" s="797"/>
      <c r="W23" s="797"/>
      <c r="X23" s="797"/>
      <c r="Y23" s="798" t="s">
        <v>68</v>
      </c>
      <c r="Z23" s="798"/>
      <c r="AA23" s="798"/>
      <c r="AB23" s="798"/>
      <c r="AC23" s="798"/>
      <c r="AD23" s="798"/>
      <c r="AE23" s="797" t="s">
        <v>148</v>
      </c>
      <c r="AF23" s="797"/>
      <c r="AG23" s="797"/>
      <c r="AH23" s="797"/>
      <c r="AI23" s="797"/>
      <c r="AJ23" s="799"/>
      <c r="AK23" s="50"/>
    </row>
    <row r="24" spans="1:65" s="39" customFormat="1" ht="12" x14ac:dyDescent="0.2">
      <c r="A24" s="657" t="s">
        <v>135</v>
      </c>
      <c r="B24" s="658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8"/>
      <c r="AF24" s="658"/>
      <c r="AG24" s="658"/>
      <c r="AH24" s="658"/>
      <c r="AI24" s="658"/>
      <c r="AJ24" s="659"/>
      <c r="AK24" s="37"/>
    </row>
    <row r="25" spans="1:65" s="39" customFormat="1" ht="12" customHeight="1" x14ac:dyDescent="0.2">
      <c r="A25" s="660" t="s">
        <v>80</v>
      </c>
      <c r="B25" s="149"/>
      <c r="C25" s="149"/>
      <c r="D25" s="149"/>
      <c r="E25" s="149"/>
      <c r="F25" s="149"/>
      <c r="G25" s="149"/>
      <c r="H25" s="149"/>
      <c r="I25" s="149"/>
      <c r="J25" s="663" t="s">
        <v>98</v>
      </c>
      <c r="K25" s="664"/>
      <c r="L25" s="665"/>
      <c r="M25" s="58" t="s">
        <v>96</v>
      </c>
      <c r="N25" s="59"/>
      <c r="O25" s="59"/>
      <c r="P25" s="59"/>
      <c r="Q25" s="59"/>
      <c r="R25" s="669">
        <v>110</v>
      </c>
      <c r="S25" s="779"/>
      <c r="T25" s="60" t="s">
        <v>97</v>
      </c>
      <c r="U25" s="58" t="s">
        <v>96</v>
      </c>
      <c r="V25" s="59"/>
      <c r="W25" s="59"/>
      <c r="X25" s="59"/>
      <c r="Y25" s="59"/>
      <c r="Z25" s="669">
        <v>140</v>
      </c>
      <c r="AA25" s="669"/>
      <c r="AB25" s="60" t="s">
        <v>97</v>
      </c>
      <c r="AC25" s="70" t="s">
        <v>96</v>
      </c>
      <c r="AD25" s="65"/>
      <c r="AE25" s="65"/>
      <c r="AF25" s="65"/>
      <c r="AG25" s="65"/>
      <c r="AH25" s="670">
        <v>170</v>
      </c>
      <c r="AI25" s="670"/>
      <c r="AJ25" s="66" t="s">
        <v>97</v>
      </c>
      <c r="AK25" s="37"/>
      <c r="AL25" s="784"/>
      <c r="AM25" s="784"/>
      <c r="AN25" s="784"/>
      <c r="AO25" s="784"/>
      <c r="AP25" s="784"/>
      <c r="AQ25" s="784"/>
      <c r="AR25" s="784"/>
      <c r="AS25" s="784"/>
      <c r="AT25" s="784"/>
      <c r="AU25" s="784"/>
      <c r="AV25" s="784"/>
      <c r="AW25" s="784"/>
      <c r="AX25" s="784"/>
      <c r="AY25" s="784"/>
    </row>
    <row r="26" spans="1:65" s="39" customFormat="1" ht="12" x14ac:dyDescent="0.2">
      <c r="A26" s="660"/>
      <c r="B26" s="149"/>
      <c r="C26" s="149"/>
      <c r="D26" s="149"/>
      <c r="E26" s="149"/>
      <c r="F26" s="149"/>
      <c r="G26" s="149"/>
      <c r="H26" s="149"/>
      <c r="I26" s="149"/>
      <c r="J26" s="666"/>
      <c r="K26" s="667"/>
      <c r="L26" s="668"/>
      <c r="M26" s="671" t="s">
        <v>99</v>
      </c>
      <c r="N26" s="672"/>
      <c r="O26" s="672" t="s">
        <v>104</v>
      </c>
      <c r="P26" s="672"/>
      <c r="Q26" s="672" t="s">
        <v>100</v>
      </c>
      <c r="R26" s="672"/>
      <c r="S26" s="672" t="s">
        <v>101</v>
      </c>
      <c r="T26" s="778"/>
      <c r="U26" s="671" t="s">
        <v>99</v>
      </c>
      <c r="V26" s="672"/>
      <c r="W26" s="672" t="s">
        <v>104</v>
      </c>
      <c r="X26" s="672"/>
      <c r="Y26" s="672" t="s">
        <v>100</v>
      </c>
      <c r="Z26" s="672"/>
      <c r="AA26" s="672" t="s">
        <v>101</v>
      </c>
      <c r="AB26" s="778"/>
      <c r="AC26" s="675" t="s">
        <v>99</v>
      </c>
      <c r="AD26" s="672"/>
      <c r="AE26" s="672" t="s">
        <v>104</v>
      </c>
      <c r="AF26" s="672"/>
      <c r="AG26" s="672" t="s">
        <v>100</v>
      </c>
      <c r="AH26" s="672"/>
      <c r="AI26" s="672" t="s">
        <v>101</v>
      </c>
      <c r="AJ26" s="776"/>
      <c r="AK26" s="50"/>
      <c r="AZ26" s="38" t="s">
        <v>5</v>
      </c>
      <c r="BA26" s="38">
        <v>50</v>
      </c>
      <c r="BB26" s="38">
        <v>80</v>
      </c>
      <c r="BC26" s="38">
        <v>110</v>
      </c>
      <c r="BD26" s="38">
        <v>140</v>
      </c>
      <c r="BE26" s="38">
        <v>170</v>
      </c>
      <c r="BF26" s="38">
        <v>200</v>
      </c>
      <c r="BG26" s="38">
        <v>250</v>
      </c>
      <c r="BH26" s="38">
        <v>300</v>
      </c>
      <c r="BI26" s="38">
        <v>400</v>
      </c>
      <c r="BJ26" s="38">
        <v>600</v>
      </c>
      <c r="BK26" s="38">
        <f>ROUND(+BJ26*SQRT(2),-1)</f>
        <v>850</v>
      </c>
      <c r="BL26" s="38">
        <f>ROUND(+BK26*SQRT(2),-1)</f>
        <v>1200</v>
      </c>
      <c r="BM26" s="38">
        <f>ROUND(+BL26*SQRT(2),-1)</f>
        <v>1700</v>
      </c>
    </row>
    <row r="27" spans="1:65" s="39" customFormat="1" ht="12" customHeight="1" x14ac:dyDescent="0.2">
      <c r="A27" s="661"/>
      <c r="B27" s="662"/>
      <c r="C27" s="662"/>
      <c r="D27" s="662"/>
      <c r="E27" s="662"/>
      <c r="F27" s="662"/>
      <c r="G27" s="662"/>
      <c r="H27" s="662"/>
      <c r="I27" s="662"/>
      <c r="J27" s="638" t="s">
        <v>188</v>
      </c>
      <c r="K27" s="677"/>
      <c r="L27" s="678"/>
      <c r="M27" s="777" t="s">
        <v>188</v>
      </c>
      <c r="N27" s="640"/>
      <c r="O27" s="777" t="s">
        <v>188</v>
      </c>
      <c r="P27" s="640"/>
      <c r="Q27" s="777" t="s">
        <v>188</v>
      </c>
      <c r="R27" s="640"/>
      <c r="S27" s="640" t="s">
        <v>102</v>
      </c>
      <c r="T27" s="641"/>
      <c r="U27" s="777" t="s">
        <v>188</v>
      </c>
      <c r="V27" s="640"/>
      <c r="W27" s="777" t="s">
        <v>188</v>
      </c>
      <c r="X27" s="640"/>
      <c r="Y27" s="777" t="s">
        <v>188</v>
      </c>
      <c r="Z27" s="640"/>
      <c r="AA27" s="640" t="s">
        <v>102</v>
      </c>
      <c r="AB27" s="641"/>
      <c r="AC27" s="777" t="s">
        <v>188</v>
      </c>
      <c r="AD27" s="640"/>
      <c r="AE27" s="777" t="s">
        <v>188</v>
      </c>
      <c r="AF27" s="640"/>
      <c r="AG27" s="777" t="s">
        <v>188</v>
      </c>
      <c r="AH27" s="640"/>
      <c r="AI27" s="640" t="s">
        <v>102</v>
      </c>
      <c r="AJ27" s="642"/>
      <c r="AK27" s="50"/>
    </row>
    <row r="28" spans="1:65" s="39" customFormat="1" ht="12" customHeight="1" x14ac:dyDescent="0.2">
      <c r="A28" s="643" t="s">
        <v>14</v>
      </c>
      <c r="B28" s="644"/>
      <c r="C28" s="644"/>
      <c r="D28" s="644"/>
      <c r="E28" s="644"/>
      <c r="F28" s="644"/>
      <c r="G28" s="644"/>
      <c r="H28" s="644"/>
      <c r="I28" s="644"/>
      <c r="J28" s="633">
        <v>0</v>
      </c>
      <c r="K28" s="634"/>
      <c r="L28" s="635"/>
      <c r="M28" s="636">
        <v>0</v>
      </c>
      <c r="N28" s="637"/>
      <c r="O28" s="645">
        <v>0</v>
      </c>
      <c r="P28" s="646"/>
      <c r="Q28" s="645">
        <v>0</v>
      </c>
      <c r="R28" s="646"/>
      <c r="S28" s="645">
        <v>0</v>
      </c>
      <c r="T28" s="647"/>
      <c r="U28" s="648">
        <v>0</v>
      </c>
      <c r="V28" s="646"/>
      <c r="W28" s="645">
        <v>0</v>
      </c>
      <c r="X28" s="646"/>
      <c r="Y28" s="645">
        <v>0</v>
      </c>
      <c r="Z28" s="646"/>
      <c r="AA28" s="645">
        <v>0</v>
      </c>
      <c r="AB28" s="647"/>
      <c r="AC28" s="648">
        <v>0</v>
      </c>
      <c r="AD28" s="646"/>
      <c r="AE28" s="645">
        <v>0</v>
      </c>
      <c r="AF28" s="646"/>
      <c r="AG28" s="645">
        <v>0</v>
      </c>
      <c r="AH28" s="646"/>
      <c r="AI28" s="645">
        <v>0</v>
      </c>
      <c r="AJ28" s="649"/>
      <c r="AK28" s="37"/>
    </row>
    <row r="29" spans="1:65" s="39" customFormat="1" ht="12" customHeight="1" x14ac:dyDescent="0.2">
      <c r="A29" s="617" t="s">
        <v>31</v>
      </c>
      <c r="B29" s="618"/>
      <c r="C29" s="618"/>
      <c r="D29" s="618"/>
      <c r="E29" s="618"/>
      <c r="F29" s="618"/>
      <c r="G29" s="618"/>
      <c r="H29" s="618"/>
      <c r="I29" s="618"/>
      <c r="J29" s="633">
        <v>0</v>
      </c>
      <c r="K29" s="634"/>
      <c r="L29" s="635"/>
      <c r="M29" s="636">
        <v>0</v>
      </c>
      <c r="N29" s="637"/>
      <c r="O29" s="626">
        <v>0</v>
      </c>
      <c r="P29" s="629"/>
      <c r="Q29" s="626">
        <v>0</v>
      </c>
      <c r="R29" s="629"/>
      <c r="S29" s="626">
        <v>0</v>
      </c>
      <c r="T29" s="627"/>
      <c r="U29" s="628">
        <v>0</v>
      </c>
      <c r="V29" s="629"/>
      <c r="W29" s="626">
        <v>0</v>
      </c>
      <c r="X29" s="629"/>
      <c r="Y29" s="626">
        <v>0</v>
      </c>
      <c r="Z29" s="629"/>
      <c r="AA29" s="626">
        <v>0</v>
      </c>
      <c r="AB29" s="627"/>
      <c r="AC29" s="628">
        <v>0</v>
      </c>
      <c r="AD29" s="629"/>
      <c r="AE29" s="626">
        <v>0</v>
      </c>
      <c r="AF29" s="629"/>
      <c r="AG29" s="626">
        <v>0</v>
      </c>
      <c r="AH29" s="629"/>
      <c r="AI29" s="626">
        <v>0</v>
      </c>
      <c r="AJ29" s="630"/>
      <c r="AK29" s="37"/>
    </row>
    <row r="30" spans="1:65" s="39" customFormat="1" ht="12" customHeight="1" x14ac:dyDescent="0.2">
      <c r="A30" s="617" t="s">
        <v>16</v>
      </c>
      <c r="B30" s="618"/>
      <c r="C30" s="618"/>
      <c r="D30" s="618"/>
      <c r="E30" s="618"/>
      <c r="F30" s="618"/>
      <c r="G30" s="618"/>
      <c r="H30" s="618"/>
      <c r="I30" s="618"/>
      <c r="J30" s="633">
        <v>0</v>
      </c>
      <c r="K30" s="634"/>
      <c r="L30" s="635"/>
      <c r="M30" s="636">
        <v>0</v>
      </c>
      <c r="N30" s="637"/>
      <c r="O30" s="626">
        <v>0</v>
      </c>
      <c r="P30" s="629"/>
      <c r="Q30" s="626">
        <v>0</v>
      </c>
      <c r="R30" s="629"/>
      <c r="S30" s="626">
        <v>0</v>
      </c>
      <c r="T30" s="627"/>
      <c r="U30" s="628">
        <v>0</v>
      </c>
      <c r="V30" s="629"/>
      <c r="W30" s="626">
        <v>0</v>
      </c>
      <c r="X30" s="629"/>
      <c r="Y30" s="626">
        <v>0</v>
      </c>
      <c r="Z30" s="629"/>
      <c r="AA30" s="626">
        <v>0</v>
      </c>
      <c r="AB30" s="627"/>
      <c r="AC30" s="628">
        <v>0</v>
      </c>
      <c r="AD30" s="629"/>
      <c r="AE30" s="626">
        <v>0</v>
      </c>
      <c r="AF30" s="629"/>
      <c r="AG30" s="626">
        <v>0</v>
      </c>
      <c r="AH30" s="629"/>
      <c r="AI30" s="626">
        <v>0</v>
      </c>
      <c r="AJ30" s="630"/>
      <c r="AK30" s="37"/>
    </row>
    <row r="31" spans="1:65" s="39" customFormat="1" ht="12" customHeight="1" x14ac:dyDescent="0.2">
      <c r="A31" s="617" t="s">
        <v>17</v>
      </c>
      <c r="B31" s="618"/>
      <c r="C31" s="618"/>
      <c r="D31" s="618"/>
      <c r="E31" s="618"/>
      <c r="F31" s="618"/>
      <c r="G31" s="618"/>
      <c r="H31" s="618"/>
      <c r="I31" s="618"/>
      <c r="J31" s="633">
        <v>0</v>
      </c>
      <c r="K31" s="634"/>
      <c r="L31" s="635"/>
      <c r="M31" s="636">
        <v>0</v>
      </c>
      <c r="N31" s="637"/>
      <c r="O31" s="626">
        <v>0</v>
      </c>
      <c r="P31" s="629"/>
      <c r="Q31" s="626">
        <v>0</v>
      </c>
      <c r="R31" s="629"/>
      <c r="S31" s="626">
        <v>0</v>
      </c>
      <c r="T31" s="627"/>
      <c r="U31" s="628">
        <v>0</v>
      </c>
      <c r="V31" s="629"/>
      <c r="W31" s="626">
        <v>0</v>
      </c>
      <c r="X31" s="629"/>
      <c r="Y31" s="626">
        <v>0</v>
      </c>
      <c r="Z31" s="629"/>
      <c r="AA31" s="626">
        <v>0</v>
      </c>
      <c r="AB31" s="627"/>
      <c r="AC31" s="628">
        <v>0</v>
      </c>
      <c r="AD31" s="629"/>
      <c r="AE31" s="626">
        <v>0</v>
      </c>
      <c r="AF31" s="629"/>
      <c r="AG31" s="626">
        <v>0</v>
      </c>
      <c r="AH31" s="629"/>
      <c r="AI31" s="626">
        <v>0</v>
      </c>
      <c r="AJ31" s="630"/>
      <c r="AK31" s="37"/>
    </row>
    <row r="32" spans="1:65" s="39" customFormat="1" ht="12" customHeight="1" x14ac:dyDescent="0.2">
      <c r="A32" s="631" t="s">
        <v>107</v>
      </c>
      <c r="B32" s="632"/>
      <c r="C32" s="632"/>
      <c r="D32" s="632"/>
      <c r="E32" s="632"/>
      <c r="F32" s="632"/>
      <c r="G32" s="632"/>
      <c r="H32" s="632"/>
      <c r="I32" s="632"/>
      <c r="J32" s="633">
        <v>0</v>
      </c>
      <c r="K32" s="634"/>
      <c r="L32" s="635"/>
      <c r="M32" s="636">
        <v>0</v>
      </c>
      <c r="N32" s="637"/>
      <c r="O32" s="626">
        <v>0</v>
      </c>
      <c r="P32" s="629"/>
      <c r="Q32" s="626">
        <v>0</v>
      </c>
      <c r="R32" s="629"/>
      <c r="S32" s="626">
        <v>0</v>
      </c>
      <c r="T32" s="627"/>
      <c r="U32" s="628">
        <v>0</v>
      </c>
      <c r="V32" s="629"/>
      <c r="W32" s="626">
        <v>0</v>
      </c>
      <c r="X32" s="629"/>
      <c r="Y32" s="626">
        <v>0</v>
      </c>
      <c r="Z32" s="629"/>
      <c r="AA32" s="626">
        <v>0</v>
      </c>
      <c r="AB32" s="627"/>
      <c r="AC32" s="628">
        <v>0</v>
      </c>
      <c r="AD32" s="629"/>
      <c r="AE32" s="626">
        <v>0</v>
      </c>
      <c r="AF32" s="629"/>
      <c r="AG32" s="626">
        <v>0</v>
      </c>
      <c r="AH32" s="629"/>
      <c r="AI32" s="626">
        <v>0</v>
      </c>
      <c r="AJ32" s="630"/>
      <c r="AK32" s="37"/>
    </row>
    <row r="33" spans="1:53" s="39" customFormat="1" ht="12" customHeight="1" x14ac:dyDescent="0.2">
      <c r="A33" s="617"/>
      <c r="B33" s="618"/>
      <c r="C33" s="618"/>
      <c r="D33" s="618"/>
      <c r="E33" s="618"/>
      <c r="F33" s="618"/>
      <c r="G33" s="618"/>
      <c r="H33" s="618"/>
      <c r="I33" s="618"/>
      <c r="J33" s="650"/>
      <c r="K33" s="651"/>
      <c r="L33" s="652"/>
      <c r="M33" s="624"/>
      <c r="N33" s="615"/>
      <c r="O33" s="615"/>
      <c r="P33" s="615"/>
      <c r="Q33" s="615"/>
      <c r="R33" s="615"/>
      <c r="S33" s="615"/>
      <c r="T33" s="625"/>
      <c r="U33" s="624"/>
      <c r="V33" s="615"/>
      <c r="W33" s="615"/>
      <c r="X33" s="615"/>
      <c r="Y33" s="615"/>
      <c r="Z33" s="615"/>
      <c r="AA33" s="615"/>
      <c r="AB33" s="625"/>
      <c r="AC33" s="614"/>
      <c r="AD33" s="615"/>
      <c r="AE33" s="615"/>
      <c r="AF33" s="615"/>
      <c r="AG33" s="615"/>
      <c r="AH33" s="615"/>
      <c r="AI33" s="615"/>
      <c r="AJ33" s="616"/>
      <c r="AK33" s="37"/>
    </row>
    <row r="34" spans="1:53" s="39" customFormat="1" ht="12" customHeight="1" x14ac:dyDescent="0.2">
      <c r="A34" s="617"/>
      <c r="B34" s="618"/>
      <c r="C34" s="618"/>
      <c r="D34" s="618"/>
      <c r="E34" s="618"/>
      <c r="F34" s="618"/>
      <c r="G34" s="618"/>
      <c r="H34" s="618"/>
      <c r="I34" s="618"/>
      <c r="J34" s="611"/>
      <c r="K34" s="612"/>
      <c r="L34" s="613"/>
      <c r="M34" s="619"/>
      <c r="N34" s="620"/>
      <c r="O34" s="620"/>
      <c r="P34" s="620"/>
      <c r="Q34" s="620"/>
      <c r="R34" s="620"/>
      <c r="S34" s="620"/>
      <c r="T34" s="621"/>
      <c r="U34" s="619"/>
      <c r="V34" s="620"/>
      <c r="W34" s="620"/>
      <c r="X34" s="620"/>
      <c r="Y34" s="620"/>
      <c r="Z34" s="620"/>
      <c r="AA34" s="620"/>
      <c r="AB34" s="621"/>
      <c r="AC34" s="622"/>
      <c r="AD34" s="620"/>
      <c r="AE34" s="620"/>
      <c r="AF34" s="620"/>
      <c r="AG34" s="620"/>
      <c r="AH34" s="620"/>
      <c r="AI34" s="620"/>
      <c r="AJ34" s="623"/>
      <c r="AK34" s="37"/>
      <c r="AL34" s="38"/>
    </row>
    <row r="35" spans="1:53" s="39" customFormat="1" ht="12" customHeight="1" x14ac:dyDescent="0.2">
      <c r="A35" s="792" t="s">
        <v>69</v>
      </c>
      <c r="B35" s="793"/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793"/>
      <c r="AI35" s="793"/>
      <c r="AJ35" s="794"/>
      <c r="AK35" s="37"/>
      <c r="AL35" s="38"/>
    </row>
    <row r="36" spans="1:53" s="39" customFormat="1" ht="12" customHeight="1" x14ac:dyDescent="0.2">
      <c r="A36" s="774" t="s">
        <v>103</v>
      </c>
      <c r="B36" s="775"/>
      <c r="C36" s="775"/>
      <c r="D36" s="770" t="s">
        <v>188</v>
      </c>
      <c r="E36" s="770"/>
      <c r="F36" s="770"/>
      <c r="G36" s="771" t="str">
        <f>+IF(A!S14=A!AT14,BA36,AZ36)</f>
        <v>Annual heat demand for space heating</v>
      </c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2"/>
      <c r="T36" s="772"/>
      <c r="U36" s="772"/>
      <c r="V36" s="772"/>
      <c r="W36" s="772"/>
      <c r="X36" s="772"/>
      <c r="Y36" s="772"/>
      <c r="Z36" s="772"/>
      <c r="AA36" s="772"/>
      <c r="AB36" s="772"/>
      <c r="AC36" s="772"/>
      <c r="AD36" s="772"/>
      <c r="AE36" s="772"/>
      <c r="AF36" s="772"/>
      <c r="AG36" s="772"/>
      <c r="AH36" s="772"/>
      <c r="AI36" s="772"/>
      <c r="AJ36" s="773"/>
      <c r="AK36" s="37"/>
      <c r="AL36" s="38"/>
      <c r="AZ36" s="71" t="s">
        <v>173</v>
      </c>
      <c r="BA36" s="71" t="s">
        <v>138</v>
      </c>
    </row>
    <row r="37" spans="1:53" s="39" customFormat="1" ht="12" customHeight="1" x14ac:dyDescent="0.2">
      <c r="A37" s="774" t="s">
        <v>84</v>
      </c>
      <c r="B37" s="775"/>
      <c r="C37" s="775"/>
      <c r="D37" s="770" t="s">
        <v>188</v>
      </c>
      <c r="E37" s="770"/>
      <c r="F37" s="770"/>
      <c r="G37" s="771" t="str">
        <f>+IF(A!S14=A!AV14,BA37,AZ37)</f>
        <v>Annual heat demand for domestic hot water</v>
      </c>
      <c r="H37" s="772"/>
      <c r="I37" s="772"/>
      <c r="J37" s="772"/>
      <c r="K37" s="772"/>
      <c r="L37" s="772"/>
      <c r="M37" s="772"/>
      <c r="N37" s="772"/>
      <c r="O37" s="772"/>
      <c r="P37" s="772"/>
      <c r="Q37" s="772"/>
      <c r="R37" s="772"/>
      <c r="S37" s="772"/>
      <c r="T37" s="772"/>
      <c r="U37" s="772"/>
      <c r="V37" s="772"/>
      <c r="W37" s="772"/>
      <c r="X37" s="772"/>
      <c r="Y37" s="772"/>
      <c r="Z37" s="772"/>
      <c r="AA37" s="772"/>
      <c r="AB37" s="772"/>
      <c r="AC37" s="772"/>
      <c r="AD37" s="772"/>
      <c r="AE37" s="772"/>
      <c r="AF37" s="772"/>
      <c r="AG37" s="772"/>
      <c r="AH37" s="772"/>
      <c r="AI37" s="772"/>
      <c r="AJ37" s="773"/>
      <c r="AK37" s="37"/>
      <c r="AL37" s="38"/>
      <c r="AZ37" s="71" t="s">
        <v>174</v>
      </c>
      <c r="BA37" s="71" t="s">
        <v>137</v>
      </c>
    </row>
    <row r="38" spans="1:53" s="39" customFormat="1" ht="12" customHeight="1" x14ac:dyDescent="0.2">
      <c r="A38" s="774" t="s">
        <v>177</v>
      </c>
      <c r="B38" s="775"/>
      <c r="C38" s="775"/>
      <c r="D38" s="770" t="s">
        <v>188</v>
      </c>
      <c r="E38" s="770"/>
      <c r="F38" s="770"/>
      <c r="G38" s="771" t="s">
        <v>178</v>
      </c>
      <c r="H38" s="772"/>
      <c r="I38" s="772"/>
      <c r="J38" s="772"/>
      <c r="K38" s="772"/>
      <c r="L38" s="772"/>
      <c r="M38" s="772"/>
      <c r="N38" s="772"/>
      <c r="O38" s="772"/>
      <c r="P38" s="772"/>
      <c r="Q38" s="772"/>
      <c r="R38" s="772"/>
      <c r="S38" s="772"/>
      <c r="T38" s="772"/>
      <c r="U38" s="772"/>
      <c r="V38" s="772"/>
      <c r="W38" s="772"/>
      <c r="X38" s="772"/>
      <c r="Y38" s="772"/>
      <c r="Z38" s="772"/>
      <c r="AA38" s="772"/>
      <c r="AB38" s="772"/>
      <c r="AC38" s="772"/>
      <c r="AD38" s="772"/>
      <c r="AE38" s="772"/>
      <c r="AF38" s="772"/>
      <c r="AG38" s="772"/>
      <c r="AH38" s="772"/>
      <c r="AI38" s="772"/>
      <c r="AJ38" s="773"/>
      <c r="AK38" s="37"/>
      <c r="AL38" s="38"/>
    </row>
    <row r="39" spans="1:53" s="39" customFormat="1" ht="12" customHeight="1" x14ac:dyDescent="0.2">
      <c r="A39" s="774" t="s">
        <v>105</v>
      </c>
      <c r="B39" s="775"/>
      <c r="C39" s="775"/>
      <c r="D39" s="770" t="s">
        <v>188</v>
      </c>
      <c r="E39" s="770"/>
      <c r="F39" s="770"/>
      <c r="G39" s="771" t="s">
        <v>106</v>
      </c>
      <c r="H39" s="771"/>
      <c r="I39" s="771"/>
      <c r="J39" s="771"/>
      <c r="K39" s="771"/>
      <c r="L39" s="771"/>
      <c r="M39" s="771"/>
      <c r="N39" s="771"/>
      <c r="O39" s="771"/>
      <c r="P39" s="771"/>
      <c r="Q39" s="771"/>
      <c r="R39" s="771"/>
      <c r="S39" s="771"/>
      <c r="T39" s="771"/>
      <c r="U39" s="771"/>
      <c r="V39" s="771"/>
      <c r="W39" s="771"/>
      <c r="X39" s="771"/>
      <c r="Y39" s="771"/>
      <c r="Z39" s="771"/>
      <c r="AA39" s="771"/>
      <c r="AB39" s="771"/>
      <c r="AC39" s="771"/>
      <c r="AD39" s="771"/>
      <c r="AE39" s="771"/>
      <c r="AF39" s="771"/>
      <c r="AG39" s="771"/>
      <c r="AH39" s="771"/>
      <c r="AI39" s="771"/>
      <c r="AJ39" s="791"/>
      <c r="AK39" s="37"/>
      <c r="AL39" s="38"/>
    </row>
    <row r="40" spans="1:53" s="39" customFormat="1" ht="12" customHeight="1" thickBot="1" x14ac:dyDescent="0.25">
      <c r="A40" s="785" t="s">
        <v>189</v>
      </c>
      <c r="B40" s="786"/>
      <c r="C40" s="786"/>
      <c r="D40" s="787" t="s">
        <v>8</v>
      </c>
      <c r="E40" s="788"/>
      <c r="F40" s="788"/>
      <c r="G40" s="789" t="s">
        <v>192</v>
      </c>
      <c r="H40" s="789"/>
      <c r="I40" s="789"/>
      <c r="J40" s="789"/>
      <c r="K40" s="789"/>
      <c r="L40" s="789"/>
      <c r="M40" s="789"/>
      <c r="N40" s="789"/>
      <c r="O40" s="789"/>
      <c r="P40" s="789"/>
      <c r="Q40" s="789"/>
      <c r="R40" s="789"/>
      <c r="S40" s="789"/>
      <c r="T40" s="789"/>
      <c r="U40" s="789"/>
      <c r="V40" s="789"/>
      <c r="W40" s="789"/>
      <c r="X40" s="789"/>
      <c r="Y40" s="789"/>
      <c r="Z40" s="789"/>
      <c r="AA40" s="789"/>
      <c r="AB40" s="789"/>
      <c r="AC40" s="789"/>
      <c r="AD40" s="789"/>
      <c r="AE40" s="789"/>
      <c r="AF40" s="789"/>
      <c r="AG40" s="789"/>
      <c r="AH40" s="789"/>
      <c r="AI40" s="789"/>
      <c r="AJ40" s="790"/>
      <c r="AK40" s="37"/>
      <c r="AL40" s="38"/>
    </row>
    <row r="41" spans="1:53" s="39" customFormat="1" ht="3.75" customHeight="1" thickBot="1" x14ac:dyDescent="0.25">
      <c r="A41" s="456"/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9"/>
      <c r="AK41" s="37"/>
      <c r="AL41" s="38"/>
    </row>
    <row r="42" spans="1:53" s="39" customFormat="1" ht="12" x14ac:dyDescent="0.2">
      <c r="A42" s="723" t="s">
        <v>70</v>
      </c>
      <c r="B42" s="724"/>
      <c r="C42" s="724"/>
      <c r="D42" s="724"/>
      <c r="E42" s="724"/>
      <c r="F42" s="724"/>
      <c r="G42" s="727"/>
      <c r="H42" s="727"/>
      <c r="I42" s="728" t="s">
        <v>14</v>
      </c>
      <c r="J42" s="728"/>
      <c r="K42" s="728"/>
      <c r="L42" s="728"/>
      <c r="M42" s="728" t="s">
        <v>13</v>
      </c>
      <c r="N42" s="728"/>
      <c r="O42" s="728"/>
      <c r="P42" s="728"/>
      <c r="Q42" s="728" t="s">
        <v>16</v>
      </c>
      <c r="R42" s="728"/>
      <c r="S42" s="728"/>
      <c r="T42" s="728"/>
      <c r="U42" s="728" t="s">
        <v>17</v>
      </c>
      <c r="V42" s="728"/>
      <c r="W42" s="728"/>
      <c r="X42" s="728"/>
      <c r="Y42" s="728" t="str">
        <f>IF(A32&lt;&gt;"",A32,"")</f>
        <v>Optional OP</v>
      </c>
      <c r="Z42" s="728"/>
      <c r="AA42" s="728"/>
      <c r="AB42" s="728"/>
      <c r="AC42" s="728" t="str">
        <f>IF(A33&lt;&gt;"",A33,"")</f>
        <v/>
      </c>
      <c r="AD42" s="728"/>
      <c r="AE42" s="728"/>
      <c r="AF42" s="728"/>
      <c r="AG42" s="729" t="str">
        <f>IF(A34&lt;&gt;"",A34,"")</f>
        <v/>
      </c>
      <c r="AH42" s="730"/>
      <c r="AI42" s="730"/>
      <c r="AJ42" s="731"/>
      <c r="AK42" s="37"/>
      <c r="AL42" s="38"/>
    </row>
    <row r="43" spans="1:53" s="39" customFormat="1" ht="12" x14ac:dyDescent="0.2">
      <c r="A43" s="725"/>
      <c r="B43" s="726"/>
      <c r="C43" s="726"/>
      <c r="D43" s="726"/>
      <c r="E43" s="726"/>
      <c r="F43" s="726"/>
      <c r="G43" s="698" t="s">
        <v>18</v>
      </c>
      <c r="H43" s="698"/>
      <c r="I43" s="732">
        <v>1157</v>
      </c>
      <c r="J43" s="732"/>
      <c r="K43" s="732"/>
      <c r="L43" s="732"/>
      <c r="M43" s="732">
        <v>1230</v>
      </c>
      <c r="N43" s="732"/>
      <c r="O43" s="732"/>
      <c r="P43" s="732"/>
      <c r="Q43" s="732">
        <v>1684</v>
      </c>
      <c r="R43" s="732"/>
      <c r="S43" s="732"/>
      <c r="T43" s="732"/>
      <c r="U43" s="732">
        <v>1736</v>
      </c>
      <c r="V43" s="732"/>
      <c r="W43" s="732"/>
      <c r="X43" s="732"/>
      <c r="Y43" s="733">
        <v>1111</v>
      </c>
      <c r="Z43" s="733"/>
      <c r="AA43" s="733"/>
      <c r="AB43" s="733"/>
      <c r="AC43" s="733"/>
      <c r="AD43" s="733"/>
      <c r="AE43" s="733"/>
      <c r="AF43" s="733"/>
      <c r="AG43" s="733"/>
      <c r="AH43" s="733"/>
      <c r="AI43" s="733"/>
      <c r="AJ43" s="734"/>
      <c r="AK43" s="37"/>
      <c r="AL43" s="40"/>
    </row>
    <row r="44" spans="1:53" s="39" customFormat="1" ht="12" x14ac:dyDescent="0.2">
      <c r="A44" s="725"/>
      <c r="B44" s="726"/>
      <c r="C44" s="726"/>
      <c r="D44" s="726"/>
      <c r="E44" s="726"/>
      <c r="F44" s="726"/>
      <c r="G44" s="698" t="s">
        <v>121</v>
      </c>
      <c r="H44" s="698"/>
      <c r="I44" s="699">
        <v>7.5</v>
      </c>
      <c r="J44" s="699"/>
      <c r="K44" s="699"/>
      <c r="L44" s="699"/>
      <c r="M44" s="699">
        <v>9</v>
      </c>
      <c r="N44" s="699"/>
      <c r="O44" s="699"/>
      <c r="P44" s="699"/>
      <c r="Q44" s="699">
        <v>3.2</v>
      </c>
      <c r="R44" s="699"/>
      <c r="S44" s="699"/>
      <c r="T44" s="699"/>
      <c r="U44" s="699">
        <v>18.5</v>
      </c>
      <c r="V44" s="699"/>
      <c r="W44" s="699"/>
      <c r="X44" s="699"/>
      <c r="Y44" s="713">
        <v>10</v>
      </c>
      <c r="Z44" s="713"/>
      <c r="AA44" s="713"/>
      <c r="AB44" s="713"/>
      <c r="AC44" s="713"/>
      <c r="AD44" s="713"/>
      <c r="AE44" s="713"/>
      <c r="AF44" s="713"/>
      <c r="AG44" s="713"/>
      <c r="AH44" s="713"/>
      <c r="AI44" s="713"/>
      <c r="AJ44" s="740"/>
      <c r="AK44" s="37"/>
      <c r="AL44" s="38"/>
    </row>
    <row r="45" spans="1:53" s="39" customFormat="1" ht="12" x14ac:dyDescent="0.2">
      <c r="A45" s="725"/>
      <c r="B45" s="726"/>
      <c r="C45" s="726"/>
      <c r="D45" s="726"/>
      <c r="E45" s="726"/>
      <c r="F45" s="726"/>
      <c r="G45" s="698" t="s">
        <v>122</v>
      </c>
      <c r="H45" s="698"/>
      <c r="I45" s="699">
        <v>8.5</v>
      </c>
      <c r="J45" s="699"/>
      <c r="K45" s="699"/>
      <c r="L45" s="699"/>
      <c r="M45" s="699">
        <v>10</v>
      </c>
      <c r="N45" s="699"/>
      <c r="O45" s="699"/>
      <c r="P45" s="699"/>
      <c r="Q45" s="699">
        <v>5.4</v>
      </c>
      <c r="R45" s="699"/>
      <c r="S45" s="699"/>
      <c r="T45" s="699"/>
      <c r="U45" s="699">
        <v>17.8</v>
      </c>
      <c r="V45" s="699"/>
      <c r="W45" s="699"/>
      <c r="X45" s="699"/>
      <c r="Y45" s="713">
        <v>9</v>
      </c>
      <c r="Z45" s="713"/>
      <c r="AA45" s="713"/>
      <c r="AB45" s="713"/>
      <c r="AC45" s="713"/>
      <c r="AD45" s="713"/>
      <c r="AE45" s="713"/>
      <c r="AF45" s="713"/>
      <c r="AG45" s="713"/>
      <c r="AH45" s="713"/>
      <c r="AI45" s="713"/>
      <c r="AJ45" s="740"/>
      <c r="AK45" s="37"/>
      <c r="AL45" s="38"/>
      <c r="AM45" s="41"/>
      <c r="AN45" s="41"/>
      <c r="AO45" s="41"/>
      <c r="AP45" s="41"/>
    </row>
    <row r="46" spans="1:53" s="39" customFormat="1" ht="12" x14ac:dyDescent="0.2">
      <c r="A46" s="725"/>
      <c r="B46" s="726"/>
      <c r="C46" s="726"/>
      <c r="D46" s="726"/>
      <c r="E46" s="726"/>
      <c r="F46" s="726"/>
      <c r="G46" s="698" t="s">
        <v>25</v>
      </c>
      <c r="H46" s="698"/>
      <c r="I46" s="699">
        <v>6.4</v>
      </c>
      <c r="J46" s="699"/>
      <c r="K46" s="699"/>
      <c r="L46" s="699"/>
      <c r="M46" s="699">
        <v>3</v>
      </c>
      <c r="N46" s="699"/>
      <c r="O46" s="699"/>
      <c r="P46" s="699"/>
      <c r="Q46" s="699">
        <v>0.8</v>
      </c>
      <c r="R46" s="699"/>
      <c r="S46" s="699"/>
      <c r="T46" s="699"/>
      <c r="U46" s="699">
        <v>7.4</v>
      </c>
      <c r="V46" s="699"/>
      <c r="W46" s="699"/>
      <c r="X46" s="699"/>
      <c r="Y46" s="741">
        <v>5</v>
      </c>
      <c r="Z46" s="742"/>
      <c r="AA46" s="742"/>
      <c r="AB46" s="743"/>
      <c r="AC46" s="741"/>
      <c r="AD46" s="742"/>
      <c r="AE46" s="742"/>
      <c r="AF46" s="743"/>
      <c r="AG46" s="713"/>
      <c r="AH46" s="713"/>
      <c r="AI46" s="713"/>
      <c r="AJ46" s="740"/>
      <c r="AK46" s="37"/>
      <c r="AL46" s="38"/>
      <c r="AM46" s="42"/>
      <c r="AN46" s="42"/>
      <c r="AO46" s="42"/>
      <c r="AP46" s="42"/>
    </row>
    <row r="47" spans="1:53" s="39" customFormat="1" ht="12" x14ac:dyDescent="0.2">
      <c r="A47" s="735" t="s">
        <v>18</v>
      </c>
      <c r="B47" s="698"/>
      <c r="C47" s="698"/>
      <c r="D47" s="736" t="s">
        <v>15</v>
      </c>
      <c r="E47" s="736"/>
      <c r="F47" s="736"/>
      <c r="G47" s="737" t="s">
        <v>71</v>
      </c>
      <c r="H47" s="738"/>
      <c r="I47" s="738"/>
      <c r="J47" s="738"/>
      <c r="K47" s="738"/>
      <c r="L47" s="738"/>
      <c r="M47" s="738"/>
      <c r="N47" s="738"/>
      <c r="O47" s="738"/>
      <c r="P47" s="738"/>
      <c r="Q47" s="738"/>
      <c r="R47" s="738"/>
      <c r="S47" s="738"/>
      <c r="T47" s="738"/>
      <c r="U47" s="738"/>
      <c r="V47" s="738"/>
      <c r="W47" s="738"/>
      <c r="X47" s="738"/>
      <c r="Y47" s="738"/>
      <c r="Z47" s="738"/>
      <c r="AA47" s="738"/>
      <c r="AB47" s="738"/>
      <c r="AC47" s="738"/>
      <c r="AD47" s="738"/>
      <c r="AE47" s="738"/>
      <c r="AF47" s="738"/>
      <c r="AG47" s="738"/>
      <c r="AH47" s="738"/>
      <c r="AI47" s="738"/>
      <c r="AJ47" s="739"/>
      <c r="AK47" s="37"/>
      <c r="AL47" s="43"/>
      <c r="AM47" s="43"/>
      <c r="AN47" s="43"/>
      <c r="AO47" s="43"/>
      <c r="AP47" s="43"/>
      <c r="AQ47" s="43"/>
      <c r="AR47" s="43"/>
    </row>
    <row r="48" spans="1:53" s="39" customFormat="1" ht="12" x14ac:dyDescent="0.2">
      <c r="A48" s="735" t="s">
        <v>121</v>
      </c>
      <c r="B48" s="698"/>
      <c r="C48" s="698"/>
      <c r="D48" s="706" t="s">
        <v>9</v>
      </c>
      <c r="E48" s="706"/>
      <c r="F48" s="706"/>
      <c r="G48" s="737" t="s">
        <v>118</v>
      </c>
      <c r="H48" s="738"/>
      <c r="I48" s="738"/>
      <c r="J48" s="738"/>
      <c r="K48" s="738"/>
      <c r="L48" s="738"/>
      <c r="M48" s="738"/>
      <c r="N48" s="738"/>
      <c r="O48" s="738"/>
      <c r="P48" s="738"/>
      <c r="Q48" s="738"/>
      <c r="R48" s="738"/>
      <c r="S48" s="738"/>
      <c r="T48" s="738"/>
      <c r="U48" s="738"/>
      <c r="V48" s="738"/>
      <c r="W48" s="738"/>
      <c r="X48" s="738"/>
      <c r="Y48" s="738"/>
      <c r="Z48" s="738"/>
      <c r="AA48" s="738"/>
      <c r="AB48" s="738"/>
      <c r="AC48" s="738"/>
      <c r="AD48" s="738"/>
      <c r="AE48" s="738"/>
      <c r="AF48" s="738"/>
      <c r="AG48" s="738"/>
      <c r="AH48" s="738"/>
      <c r="AI48" s="738"/>
      <c r="AJ48" s="739"/>
      <c r="AK48" s="37"/>
      <c r="AL48" s="43"/>
      <c r="AM48" s="43"/>
      <c r="AN48" s="43"/>
      <c r="AO48" s="43"/>
      <c r="AP48" s="43"/>
      <c r="AQ48" s="43"/>
      <c r="AR48" s="43"/>
    </row>
    <row r="49" spans="1:57" s="39" customFormat="1" ht="12" x14ac:dyDescent="0.2">
      <c r="A49" s="735" t="s">
        <v>122</v>
      </c>
      <c r="B49" s="698"/>
      <c r="C49" s="698"/>
      <c r="D49" s="706" t="s">
        <v>9</v>
      </c>
      <c r="E49" s="706"/>
      <c r="F49" s="706"/>
      <c r="G49" s="737" t="s">
        <v>119</v>
      </c>
      <c r="H49" s="738"/>
      <c r="I49" s="738"/>
      <c r="J49" s="738"/>
      <c r="K49" s="738"/>
      <c r="L49" s="738"/>
      <c r="M49" s="738"/>
      <c r="N49" s="738"/>
      <c r="O49" s="738"/>
      <c r="P49" s="738"/>
      <c r="Q49" s="738"/>
      <c r="R49" s="738"/>
      <c r="S49" s="738"/>
      <c r="T49" s="738"/>
      <c r="U49" s="738"/>
      <c r="V49" s="738"/>
      <c r="W49" s="738"/>
      <c r="X49" s="738"/>
      <c r="Y49" s="738"/>
      <c r="Z49" s="738"/>
      <c r="AA49" s="738"/>
      <c r="AB49" s="738"/>
      <c r="AC49" s="738"/>
      <c r="AD49" s="738"/>
      <c r="AE49" s="738"/>
      <c r="AF49" s="738"/>
      <c r="AG49" s="738"/>
      <c r="AH49" s="738"/>
      <c r="AI49" s="738"/>
      <c r="AJ49" s="739"/>
      <c r="AK49" s="37"/>
      <c r="AL49" s="43"/>
      <c r="AM49" s="43"/>
      <c r="AN49" s="43"/>
      <c r="AO49" s="43"/>
      <c r="AP49" s="43"/>
      <c r="AQ49" s="43"/>
      <c r="AR49" s="43"/>
    </row>
    <row r="50" spans="1:57" s="39" customFormat="1" ht="12" x14ac:dyDescent="0.2">
      <c r="A50" s="735" t="s">
        <v>22</v>
      </c>
      <c r="B50" s="698"/>
      <c r="C50" s="698"/>
      <c r="D50" s="706" t="s">
        <v>191</v>
      </c>
      <c r="E50" s="706"/>
      <c r="F50" s="706"/>
      <c r="G50" s="737" t="s">
        <v>72</v>
      </c>
      <c r="H50" s="738"/>
      <c r="I50" s="738"/>
      <c r="J50" s="738"/>
      <c r="K50" s="738"/>
      <c r="L50" s="738"/>
      <c r="M50" s="738"/>
      <c r="N50" s="738"/>
      <c r="O50" s="738"/>
      <c r="P50" s="738"/>
      <c r="Q50" s="738"/>
      <c r="R50" s="738"/>
      <c r="S50" s="738"/>
      <c r="T50" s="738"/>
      <c r="U50" s="738"/>
      <c r="V50" s="738"/>
      <c r="W50" s="738"/>
      <c r="X50" s="738"/>
      <c r="Y50" s="738"/>
      <c r="Z50" s="738"/>
      <c r="AA50" s="738"/>
      <c r="AB50" s="738"/>
      <c r="AC50" s="738"/>
      <c r="AD50" s="738"/>
      <c r="AE50" s="738"/>
      <c r="AF50" s="738"/>
      <c r="AG50" s="738"/>
      <c r="AH50" s="738"/>
      <c r="AI50" s="738"/>
      <c r="AJ50" s="739"/>
      <c r="AK50" s="37"/>
      <c r="AL50" s="43"/>
      <c r="AM50" s="43"/>
      <c r="AN50" s="43"/>
      <c r="AO50" s="43"/>
      <c r="AP50" s="43"/>
      <c r="AQ50" s="43"/>
      <c r="AR50" s="43"/>
    </row>
    <row r="51" spans="1:57" s="39" customFormat="1" ht="12.75" thickBot="1" x14ac:dyDescent="0.25">
      <c r="A51" s="744" t="s">
        <v>19</v>
      </c>
      <c r="B51" s="745"/>
      <c r="C51" s="745"/>
      <c r="D51" s="745" t="s">
        <v>24</v>
      </c>
      <c r="E51" s="745"/>
      <c r="F51" s="745"/>
      <c r="G51" s="746" t="s">
        <v>73</v>
      </c>
      <c r="H51" s="747"/>
      <c r="I51" s="747"/>
      <c r="J51" s="747"/>
      <c r="K51" s="747"/>
      <c r="L51" s="747"/>
      <c r="M51" s="747"/>
      <c r="N51" s="747"/>
      <c r="O51" s="747"/>
      <c r="P51" s="747"/>
      <c r="Q51" s="747"/>
      <c r="R51" s="747"/>
      <c r="S51" s="747"/>
      <c r="T51" s="747"/>
      <c r="U51" s="747"/>
      <c r="V51" s="747"/>
      <c r="W51" s="747"/>
      <c r="X51" s="747"/>
      <c r="Y51" s="747"/>
      <c r="Z51" s="747"/>
      <c r="AA51" s="747"/>
      <c r="AB51" s="747"/>
      <c r="AC51" s="747"/>
      <c r="AD51" s="747"/>
      <c r="AE51" s="747"/>
      <c r="AF51" s="747"/>
      <c r="AG51" s="747"/>
      <c r="AH51" s="747"/>
      <c r="AI51" s="747"/>
      <c r="AJ51" s="748"/>
      <c r="AK51" s="37"/>
      <c r="AL51" s="43"/>
      <c r="AM51" s="43"/>
      <c r="AN51" s="43"/>
      <c r="AO51" s="43"/>
      <c r="AP51" s="43"/>
      <c r="AQ51" s="43"/>
      <c r="AR51" s="43"/>
    </row>
    <row r="52" spans="1:57" s="39" customFormat="1" ht="3.75" customHeight="1" thickBot="1" x14ac:dyDescent="0.25">
      <c r="A52" s="446"/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9"/>
      <c r="AK52" s="37"/>
      <c r="AL52" s="38"/>
    </row>
    <row r="53" spans="1:57" s="45" customFormat="1" ht="12.75" thickBot="1" x14ac:dyDescent="0.25">
      <c r="A53" s="749" t="s">
        <v>74</v>
      </c>
      <c r="B53" s="750"/>
      <c r="C53" s="750"/>
      <c r="D53" s="750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1">
        <v>0</v>
      </c>
      <c r="P53" s="751"/>
      <c r="Q53" s="752" t="s">
        <v>10</v>
      </c>
      <c r="R53" s="753"/>
      <c r="S53" s="442" t="s">
        <v>75</v>
      </c>
      <c r="T53" s="754"/>
      <c r="U53" s="754"/>
      <c r="V53" s="754"/>
      <c r="W53" s="754"/>
      <c r="X53" s="754"/>
      <c r="Y53" s="754"/>
      <c r="Z53" s="754"/>
      <c r="AA53" s="754"/>
      <c r="AB53" s="754"/>
      <c r="AC53" s="754"/>
      <c r="AD53" s="754"/>
      <c r="AE53" s="754"/>
      <c r="AF53" s="754"/>
      <c r="AG53" s="755">
        <v>0</v>
      </c>
      <c r="AH53" s="755"/>
      <c r="AI53" s="756" t="s">
        <v>10</v>
      </c>
      <c r="AJ53" s="757"/>
      <c r="AK53" s="44"/>
    </row>
    <row r="54" spans="1:57" s="39" customFormat="1" ht="3.75" customHeight="1" thickBot="1" x14ac:dyDescent="0.25">
      <c r="A54" s="446"/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9"/>
      <c r="AK54" s="37"/>
      <c r="AL54" s="38"/>
    </row>
    <row r="55" spans="1:57" s="39" customFormat="1" ht="12" customHeight="1" x14ac:dyDescent="0.2">
      <c r="A55" s="300" t="s">
        <v>60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2"/>
      <c r="O55" s="450" t="s">
        <v>30</v>
      </c>
      <c r="P55" s="451"/>
      <c r="Q55" s="451"/>
      <c r="R55" s="451"/>
      <c r="S55" s="451"/>
      <c r="T55" s="451"/>
      <c r="U55" s="451"/>
      <c r="V55" s="451"/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  <c r="AG55" s="451"/>
      <c r="AH55" s="451"/>
      <c r="AI55" s="451"/>
      <c r="AJ55" s="452"/>
      <c r="AK55" s="37"/>
    </row>
    <row r="56" spans="1:57" s="39" customFormat="1" ht="12" customHeight="1" x14ac:dyDescent="0.2">
      <c r="A56" s="434" t="s">
        <v>1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6"/>
      <c r="O56" s="453" t="s">
        <v>81</v>
      </c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5"/>
      <c r="AK56" s="37"/>
    </row>
    <row r="57" spans="1:57" s="45" customFormat="1" ht="12" customHeight="1" x14ac:dyDescent="0.2">
      <c r="A57" s="434" t="s">
        <v>76</v>
      </c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6"/>
      <c r="O57" s="453" t="str">
        <f>+A!O59</f>
        <v>RepNo.-99</v>
      </c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5"/>
      <c r="AK57" s="44"/>
    </row>
    <row r="58" spans="1:57" s="39" customFormat="1" ht="12" customHeight="1" x14ac:dyDescent="0.2">
      <c r="A58" s="434" t="s">
        <v>77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6"/>
      <c r="O58" s="437" t="str">
        <f>+A!O60</f>
        <v>yyyy-mm-dd</v>
      </c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9"/>
      <c r="AK58" s="37"/>
      <c r="AM58" s="51"/>
      <c r="AN58" s="51"/>
    </row>
    <row r="59" spans="1:57" s="39" customFormat="1" ht="12.75" customHeight="1" thickBot="1" x14ac:dyDescent="0.25">
      <c r="A59" s="440" t="s">
        <v>78</v>
      </c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2"/>
      <c r="O59" s="443" t="s">
        <v>21</v>
      </c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445"/>
      <c r="AK59" s="50"/>
      <c r="BB59" s="38" t="s">
        <v>21</v>
      </c>
      <c r="BC59" s="38" t="str">
        <f>+IF(F5=A!AS5,"Please specify test standard in page 1",IF(F5=A!AU5,"EN 12977-2 (CTSS)","ISO 9459-5 (DST)"))</f>
        <v>ISO 9459-5 (DST)</v>
      </c>
      <c r="BD59" s="2"/>
      <c r="BE59" s="2"/>
    </row>
    <row r="60" spans="1:57" s="39" customFormat="1" ht="3.75" customHeight="1" thickBot="1" x14ac:dyDescent="0.25">
      <c r="A60" s="282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4"/>
      <c r="AK60" s="37"/>
    </row>
    <row r="61" spans="1:57" s="39" customFormat="1" ht="12" customHeight="1" thickBot="1" x14ac:dyDescent="0.25">
      <c r="A61" s="319" t="s">
        <v>61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10" t="s">
        <v>20</v>
      </c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2"/>
      <c r="AK61" s="37"/>
      <c r="BB61" s="38"/>
      <c r="BC61" s="38"/>
      <c r="BD61" s="2"/>
      <c r="BE61" s="2"/>
    </row>
    <row r="62" spans="1:57" s="39" customFormat="1" ht="12" customHeight="1" x14ac:dyDescent="0.2">
      <c r="A62" s="322" t="s">
        <v>79</v>
      </c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13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5"/>
      <c r="AK62" s="37"/>
    </row>
    <row r="63" spans="1:57" ht="12" customHeight="1" x14ac:dyDescent="0.2">
      <c r="A63" s="325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13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5"/>
      <c r="AK63" s="18"/>
    </row>
    <row r="64" spans="1:57" ht="12" customHeight="1" x14ac:dyDescent="0.2">
      <c r="A64" s="325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13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5"/>
      <c r="AK64" s="18"/>
    </row>
    <row r="65" spans="1:37" ht="12" customHeight="1" thickBot="1" x14ac:dyDescent="0.25">
      <c r="A65" s="328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16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8"/>
      <c r="AK65" s="18"/>
    </row>
    <row r="66" spans="1:37" ht="12" customHeight="1" x14ac:dyDescent="0.2">
      <c r="A66" s="432" t="s">
        <v>195</v>
      </c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32"/>
      <c r="AD66" s="432"/>
      <c r="AE66" s="338" t="str">
        <f>+A!AE69</f>
        <v>Version 4.5, 2017-10-24</v>
      </c>
      <c r="AF66" s="338"/>
      <c r="AG66" s="338"/>
      <c r="AH66" s="338"/>
      <c r="AI66" s="338"/>
      <c r="AJ66" s="338"/>
      <c r="AK66" s="18"/>
    </row>
    <row r="67" spans="1:37" ht="36.75" customHeight="1" x14ac:dyDescent="0.2">
      <c r="A67" s="306" t="s">
        <v>12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18"/>
    </row>
    <row r="68" spans="1:37" ht="12" customHeight="1" thickBot="1" x14ac:dyDescent="0.25">
      <c r="A68" s="433"/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23"/>
    </row>
    <row r="69" spans="1:37" ht="12" thickTop="1" x14ac:dyDescent="0.2">
      <c r="A69" s="1"/>
    </row>
    <row r="70" spans="1:37" x14ac:dyDescent="0.2">
      <c r="A70" s="1"/>
    </row>
    <row r="71" spans="1:37" x14ac:dyDescent="0.2">
      <c r="A71" s="1"/>
    </row>
    <row r="72" spans="1:37" x14ac:dyDescent="0.2">
      <c r="A72" s="1"/>
    </row>
    <row r="73" spans="1:37" x14ac:dyDescent="0.2">
      <c r="A73" s="1"/>
    </row>
    <row r="74" spans="1:37" x14ac:dyDescent="0.2">
      <c r="A74" s="1"/>
    </row>
    <row r="75" spans="1:37" x14ac:dyDescent="0.2">
      <c r="A75" s="1"/>
    </row>
    <row r="76" spans="1:37" x14ac:dyDescent="0.2">
      <c r="A76" s="1"/>
    </row>
    <row r="77" spans="1:37" x14ac:dyDescent="0.2">
      <c r="A77" s="1"/>
    </row>
    <row r="78" spans="1:37" x14ac:dyDescent="0.2">
      <c r="A78" s="1"/>
    </row>
    <row r="79" spans="1:37" x14ac:dyDescent="0.2">
      <c r="A79" s="1"/>
    </row>
    <row r="80" spans="1:37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</sheetData>
  <mergeCells count="288">
    <mergeCell ref="AM16:AM20"/>
    <mergeCell ref="AG2:AG3"/>
    <mergeCell ref="AD2:AF3"/>
    <mergeCell ref="A8:F8"/>
    <mergeCell ref="G8:V8"/>
    <mergeCell ref="W8:Y8"/>
    <mergeCell ref="Z8:AJ8"/>
    <mergeCell ref="A9:F9"/>
    <mergeCell ref="G9:V9"/>
    <mergeCell ref="W9:Y9"/>
    <mergeCell ref="Z9:AJ9"/>
    <mergeCell ref="A4:AJ4"/>
    <mergeCell ref="W5:AC5"/>
    <mergeCell ref="A6:V6"/>
    <mergeCell ref="AD5:AJ5"/>
    <mergeCell ref="W6:AC6"/>
    <mergeCell ref="AD6:AJ6"/>
    <mergeCell ref="A7:AJ7"/>
    <mergeCell ref="A5:E5"/>
    <mergeCell ref="F5:K5"/>
    <mergeCell ref="A17:F17"/>
    <mergeCell ref="A19:F19"/>
    <mergeCell ref="A20:F20"/>
    <mergeCell ref="W10:Y10"/>
    <mergeCell ref="AD1:AJ1"/>
    <mergeCell ref="AH2:AH3"/>
    <mergeCell ref="AI2:AJ3"/>
    <mergeCell ref="A1:B3"/>
    <mergeCell ref="C1:AC3"/>
    <mergeCell ref="A23:F23"/>
    <mergeCell ref="G23:L23"/>
    <mergeCell ref="M23:R23"/>
    <mergeCell ref="S23:X23"/>
    <mergeCell ref="Y23:AD23"/>
    <mergeCell ref="AE23:AJ23"/>
    <mergeCell ref="A12:AJ12"/>
    <mergeCell ref="A13:AJ13"/>
    <mergeCell ref="G14:AJ14"/>
    <mergeCell ref="G15:L15"/>
    <mergeCell ref="M15:R15"/>
    <mergeCell ref="S15:X15"/>
    <mergeCell ref="A14:F15"/>
    <mergeCell ref="A21:AJ21"/>
    <mergeCell ref="A22:X22"/>
    <mergeCell ref="Y22:AJ22"/>
    <mergeCell ref="Y15:AD15"/>
    <mergeCell ref="AE15:AJ15"/>
    <mergeCell ref="A16:F16"/>
    <mergeCell ref="A40:C40"/>
    <mergeCell ref="D40:F40"/>
    <mergeCell ref="G40:AJ40"/>
    <mergeCell ref="A39:C39"/>
    <mergeCell ref="D39:F39"/>
    <mergeCell ref="G39:AJ39"/>
    <mergeCell ref="A35:AJ35"/>
    <mergeCell ref="A34:I34"/>
    <mergeCell ref="A66:AD66"/>
    <mergeCell ref="AE66:AJ66"/>
    <mergeCell ref="Y45:AB45"/>
    <mergeCell ref="A55:N55"/>
    <mergeCell ref="O55:AJ55"/>
    <mergeCell ref="A56:N56"/>
    <mergeCell ref="O56:AJ56"/>
    <mergeCell ref="A57:N57"/>
    <mergeCell ref="O57:AJ57"/>
    <mergeCell ref="A49:C49"/>
    <mergeCell ref="D49:F49"/>
    <mergeCell ref="G49:AJ49"/>
    <mergeCell ref="A50:C50"/>
    <mergeCell ref="D50:F50"/>
    <mergeCell ref="G50:AJ50"/>
    <mergeCell ref="A54:AJ54"/>
    <mergeCell ref="A67:AJ67"/>
    <mergeCell ref="A68:AJ68"/>
    <mergeCell ref="A60:AJ60"/>
    <mergeCell ref="A61:X61"/>
    <mergeCell ref="Y61:AJ65"/>
    <mergeCell ref="A62:X65"/>
    <mergeCell ref="A58:N58"/>
    <mergeCell ref="O58:AJ58"/>
    <mergeCell ref="A59:N59"/>
    <mergeCell ref="O59:AJ59"/>
    <mergeCell ref="A51:C51"/>
    <mergeCell ref="D51:F51"/>
    <mergeCell ref="G51:AJ51"/>
    <mergeCell ref="A52:AJ52"/>
    <mergeCell ref="A53:N53"/>
    <mergeCell ref="O53:P53"/>
    <mergeCell ref="Q53:R53"/>
    <mergeCell ref="S53:AF53"/>
    <mergeCell ref="AG53:AH53"/>
    <mergeCell ref="AI53:AJ53"/>
    <mergeCell ref="Y44:AB44"/>
    <mergeCell ref="A47:C47"/>
    <mergeCell ref="D47:F47"/>
    <mergeCell ref="G47:AJ47"/>
    <mergeCell ref="A48:C48"/>
    <mergeCell ref="D48:F48"/>
    <mergeCell ref="G48:AJ48"/>
    <mergeCell ref="AC44:AF44"/>
    <mergeCell ref="AG44:AJ44"/>
    <mergeCell ref="AC45:AF45"/>
    <mergeCell ref="AG45:AJ45"/>
    <mergeCell ref="G46:H46"/>
    <mergeCell ref="I46:L46"/>
    <mergeCell ref="M46:P46"/>
    <mergeCell ref="Q46:T46"/>
    <mergeCell ref="U46:X46"/>
    <mergeCell ref="Y46:AB46"/>
    <mergeCell ref="AC46:AF46"/>
    <mergeCell ref="AG46:AJ46"/>
    <mergeCell ref="G45:H45"/>
    <mergeCell ref="I45:L45"/>
    <mergeCell ref="M45:P45"/>
    <mergeCell ref="Q45:T45"/>
    <mergeCell ref="U45:X45"/>
    <mergeCell ref="A37:C37"/>
    <mergeCell ref="A41:AJ41"/>
    <mergeCell ref="A42:F46"/>
    <mergeCell ref="G42:H42"/>
    <mergeCell ref="I42:L42"/>
    <mergeCell ref="M42:P42"/>
    <mergeCell ref="Q42:T42"/>
    <mergeCell ref="U42:X42"/>
    <mergeCell ref="Y42:AB42"/>
    <mergeCell ref="AC42:AF42"/>
    <mergeCell ref="AG42:AJ42"/>
    <mergeCell ref="G43:H43"/>
    <mergeCell ref="I43:L43"/>
    <mergeCell ref="M43:P43"/>
    <mergeCell ref="Q43:T43"/>
    <mergeCell ref="U43:X43"/>
    <mergeCell ref="Y43:AB43"/>
    <mergeCell ref="AC43:AF43"/>
    <mergeCell ref="AG43:AJ43"/>
    <mergeCell ref="G44:H44"/>
    <mergeCell ref="I44:L44"/>
    <mergeCell ref="M44:P44"/>
    <mergeCell ref="Q44:T44"/>
    <mergeCell ref="U44:X44"/>
    <mergeCell ref="A33:I33"/>
    <mergeCell ref="J33:L33"/>
    <mergeCell ref="A32:I32"/>
    <mergeCell ref="J32:L32"/>
    <mergeCell ref="M32:N32"/>
    <mergeCell ref="M33:N33"/>
    <mergeCell ref="A36:C36"/>
    <mergeCell ref="D36:F36"/>
    <mergeCell ref="G36:AJ36"/>
    <mergeCell ref="J34:L34"/>
    <mergeCell ref="M34:N34"/>
    <mergeCell ref="U34:V34"/>
    <mergeCell ref="W34:X34"/>
    <mergeCell ref="Y34:Z34"/>
    <mergeCell ref="AA34:AB34"/>
    <mergeCell ref="O32:P32"/>
    <mergeCell ref="O33:P33"/>
    <mergeCell ref="O34:P34"/>
    <mergeCell ref="Q33:R33"/>
    <mergeCell ref="S33:T33"/>
    <mergeCell ref="Q34:R34"/>
    <mergeCell ref="S34:T34"/>
    <mergeCell ref="AE32:AF32"/>
    <mergeCell ref="AG32:AH32"/>
    <mergeCell ref="A24:AJ24"/>
    <mergeCell ref="AL25:AY25"/>
    <mergeCell ref="A29:I29"/>
    <mergeCell ref="J29:L29"/>
    <mergeCell ref="AC29:AD29"/>
    <mergeCell ref="AE29:AF29"/>
    <mergeCell ref="AG29:AH29"/>
    <mergeCell ref="AI29:AJ29"/>
    <mergeCell ref="A31:I31"/>
    <mergeCell ref="J31:L31"/>
    <mergeCell ref="A30:I30"/>
    <mergeCell ref="J30:L30"/>
    <mergeCell ref="W31:X31"/>
    <mergeCell ref="Y31:Z31"/>
    <mergeCell ref="AH25:AI25"/>
    <mergeCell ref="AC26:AD26"/>
    <mergeCell ref="AE26:AF26"/>
    <mergeCell ref="AG26:AH26"/>
    <mergeCell ref="J27:L27"/>
    <mergeCell ref="M29:N29"/>
    <mergeCell ref="M30:N30"/>
    <mergeCell ref="M31:N31"/>
    <mergeCell ref="O29:P29"/>
    <mergeCell ref="O30:P30"/>
    <mergeCell ref="Z10:AJ10"/>
    <mergeCell ref="W11:Y11"/>
    <mergeCell ref="Z11:AA11"/>
    <mergeCell ref="AB11:AJ11"/>
    <mergeCell ref="A10:F10"/>
    <mergeCell ref="G10:V10"/>
    <mergeCell ref="A11:F11"/>
    <mergeCell ref="G11:J11"/>
    <mergeCell ref="K11:V11"/>
    <mergeCell ref="O31:P31"/>
    <mergeCell ref="U29:V29"/>
    <mergeCell ref="W29:X29"/>
    <mergeCell ref="Y29:Z29"/>
    <mergeCell ref="AA29:AB29"/>
    <mergeCell ref="U30:V30"/>
    <mergeCell ref="W30:X30"/>
    <mergeCell ref="Y30:Z30"/>
    <mergeCell ref="AA30:AB30"/>
    <mergeCell ref="U31:V31"/>
    <mergeCell ref="M27:N27"/>
    <mergeCell ref="O27:P27"/>
    <mergeCell ref="Q27:R27"/>
    <mergeCell ref="S27:T27"/>
    <mergeCell ref="Z25:AA25"/>
    <mergeCell ref="U26:V26"/>
    <mergeCell ref="W26:X26"/>
    <mergeCell ref="Y26:Z26"/>
    <mergeCell ref="AA26:AB26"/>
    <mergeCell ref="U27:V27"/>
    <mergeCell ref="W27:X27"/>
    <mergeCell ref="Y27:Z27"/>
    <mergeCell ref="AA27:AB27"/>
    <mergeCell ref="AI26:AJ26"/>
    <mergeCell ref="AC27:AD27"/>
    <mergeCell ref="AE27:AF27"/>
    <mergeCell ref="AG27:AH27"/>
    <mergeCell ref="AI27:AJ27"/>
    <mergeCell ref="A28:I28"/>
    <mergeCell ref="A25:I27"/>
    <mergeCell ref="M28:N28"/>
    <mergeCell ref="O28:P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J25:L26"/>
    <mergeCell ref="J28:L28"/>
    <mergeCell ref="M26:N26"/>
    <mergeCell ref="O26:P26"/>
    <mergeCell ref="Q26:R26"/>
    <mergeCell ref="S26:T26"/>
    <mergeCell ref="R25:S25"/>
    <mergeCell ref="Q28:R28"/>
    <mergeCell ref="S28:T28"/>
    <mergeCell ref="Q29:R29"/>
    <mergeCell ref="S29:T29"/>
    <mergeCell ref="Q30:R30"/>
    <mergeCell ref="S30:T30"/>
    <mergeCell ref="Q31:R31"/>
    <mergeCell ref="S31:T31"/>
    <mergeCell ref="Q32:R32"/>
    <mergeCell ref="S32:T32"/>
    <mergeCell ref="AI32:AJ32"/>
    <mergeCell ref="AA31:AB31"/>
    <mergeCell ref="U32:V32"/>
    <mergeCell ref="W32:X32"/>
    <mergeCell ref="Y32:Z32"/>
    <mergeCell ref="AA32:AB32"/>
    <mergeCell ref="U33:V33"/>
    <mergeCell ref="W33:X33"/>
    <mergeCell ref="Y33:Z33"/>
    <mergeCell ref="AA33:AB33"/>
    <mergeCell ref="D37:F37"/>
    <mergeCell ref="G37:AJ37"/>
    <mergeCell ref="A38:C38"/>
    <mergeCell ref="D38:F38"/>
    <mergeCell ref="G38:AJ38"/>
    <mergeCell ref="A18:F18"/>
    <mergeCell ref="L5:P5"/>
    <mergeCell ref="AC33:AD33"/>
    <mergeCell ref="AE33:AF33"/>
    <mergeCell ref="AG33:AH33"/>
    <mergeCell ref="AI33:AJ33"/>
    <mergeCell ref="AC34:AD34"/>
    <mergeCell ref="AE34:AF34"/>
    <mergeCell ref="AG34:AH34"/>
    <mergeCell ref="AI34:AJ34"/>
    <mergeCell ref="AC30:AD30"/>
    <mergeCell ref="AE30:AF30"/>
    <mergeCell ref="AG30:AH30"/>
    <mergeCell ref="AI30:AJ30"/>
    <mergeCell ref="AC31:AD31"/>
    <mergeCell ref="AE31:AF31"/>
    <mergeCell ref="AG31:AH31"/>
    <mergeCell ref="AI31:AJ31"/>
    <mergeCell ref="AC32:AD32"/>
  </mergeCells>
  <conditionalFormatting sqref="F5:K5">
    <cfRule type="cellIs" dxfId="18" priority="12" stopIfTrue="1" operator="equal">
      <formula>$AL$15</formula>
    </cfRule>
  </conditionalFormatting>
  <conditionalFormatting sqref="O59">
    <cfRule type="cellIs" dxfId="17" priority="197" stopIfTrue="1" operator="equal">
      <formula>$BB$59</formula>
    </cfRule>
  </conditionalFormatting>
  <conditionalFormatting sqref="G23 S23 AE23">
    <cfRule type="cellIs" dxfId="16" priority="209" stopIfTrue="1" operator="equal">
      <formula>$AZ$10</formula>
    </cfRule>
  </conditionalFormatting>
  <conditionalFormatting sqref="AI2:AJ3">
    <cfRule type="cellIs" dxfId="15" priority="212" stopIfTrue="1" operator="equal">
      <formula>$AZ$10</formula>
    </cfRule>
  </conditionalFormatting>
  <conditionalFormatting sqref="M16:R20">
    <cfRule type="expression" dxfId="14" priority="6">
      <formula>AND($A16=$G$23,M16=$S$23,$M$15=$AE$23)</formula>
    </cfRule>
  </conditionalFormatting>
  <conditionalFormatting sqref="M18:R18">
    <cfRule type="expression" dxfId="13" priority="5">
      <formula>AND($A18=$G$23,M18=$S$23,$M$15=$AE$23)</formula>
    </cfRule>
  </conditionalFormatting>
  <conditionalFormatting sqref="G16:L20">
    <cfRule type="expression" dxfId="12" priority="4">
      <formula>AND($A16=$G$23,G16=$S$23,$G$15=$AE$23)</formula>
    </cfRule>
  </conditionalFormatting>
  <conditionalFormatting sqref="S16:X20">
    <cfRule type="expression" dxfId="11" priority="3">
      <formula>AND($A16=$G$23,S16=$S$23,$S$15=$AE$23)</formula>
    </cfRule>
  </conditionalFormatting>
  <conditionalFormatting sqref="Y16:AD20">
    <cfRule type="expression" dxfId="10" priority="2">
      <formula>AND($A16=$G$23,Y16=$S$23,$Y$15=$AE$23)</formula>
    </cfRule>
  </conditionalFormatting>
  <conditionalFormatting sqref="AE16:AJ20">
    <cfRule type="expression" dxfId="9" priority="1">
      <formula>AND($A16=$G$23,AE16=$S$23,$AE$15=$AE$23)</formula>
    </cfRule>
  </conditionalFormatting>
  <dataValidations count="5">
    <dataValidation type="list" allowBlank="1" showInputMessage="1" showErrorMessage="1" sqref="O59:AJ59">
      <formula1>$BB$59:$BE$59</formula1>
    </dataValidation>
    <dataValidation type="list" allowBlank="1" showInputMessage="1" showErrorMessage="1" sqref="S23:X23">
      <formula1>$AZ$13:$BI$13</formula1>
    </dataValidation>
    <dataValidation type="list" allowBlank="1" showInputMessage="1" showErrorMessage="1" sqref="R25:S25 Z25:AA25 AH25:AI25">
      <formula1>$AZ$26:$BM$26</formula1>
    </dataValidation>
    <dataValidation type="list" allowBlank="1" showInputMessage="1" showErrorMessage="1" sqref="G23:L23">
      <formula1>$AZ$10:$BE$10</formula1>
    </dataValidation>
    <dataValidation type="list" allowBlank="1" showInputMessage="1" showErrorMessage="1" sqref="AE23:AJ23">
      <formula1>$AZ$14:$BE$14</formula1>
    </dataValidation>
  </dataValidations>
  <hyperlinks>
    <hyperlink ref="O56" r:id="rId1"/>
  </hyperlinks>
  <pageMargins left="0.78740157480314965" right="0.55118110236220474" top="0.27559055118110237" bottom="0.23622047244094491" header="0.19685039370078741" footer="0.1574803149606299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40"/>
  <sheetViews>
    <sheetView zoomScaleNormal="100" workbookViewId="0">
      <selection activeCell="AM59" sqref="AM59"/>
    </sheetView>
  </sheetViews>
  <sheetFormatPr defaultColWidth="9" defaultRowHeight="11.25" x14ac:dyDescent="0.2"/>
  <cols>
    <col min="1" max="1" width="2.42578125" style="14" customWidth="1"/>
    <col min="2" max="36" width="2.42578125" style="1" customWidth="1"/>
    <col min="37" max="37" width="6.5703125" style="2" customWidth="1"/>
    <col min="38" max="38" width="2.5703125" style="2" bestFit="1" customWidth="1"/>
    <col min="39" max="39" width="28.7109375" style="2" customWidth="1"/>
    <col min="40" max="51" width="2.5703125" style="2" customWidth="1"/>
    <col min="52" max="92" width="2.28515625" style="2" customWidth="1"/>
    <col min="93" max="16384" width="9" style="2"/>
  </cols>
  <sheetData>
    <row r="1" spans="1:191" ht="15.95" customHeight="1" x14ac:dyDescent="0.25">
      <c r="A1" s="372"/>
      <c r="B1" s="372"/>
      <c r="C1" s="306" t="str">
        <f>IF(A!S23=A!AT23,"CERTIFICATION BODY HEADER
field available for logo etc.","THIS SHEET IS ONLY RELEVANT FOR SOLAR PLUS SUPPLEMANTARY SYSTEMS")</f>
        <v>CERTIFICATION BODY HEADER
field available for logo etc.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50" t="str">
        <f>+A!AD1</f>
        <v xml:space="preserve"> </v>
      </c>
      <c r="AE1" s="350"/>
      <c r="AF1" s="350"/>
      <c r="AG1" s="350"/>
      <c r="AH1" s="350"/>
      <c r="AI1" s="350"/>
      <c r="AJ1" s="350"/>
      <c r="AK1" s="18"/>
      <c r="AM1" s="3"/>
      <c r="AN1" s="4"/>
      <c r="AO1" s="4"/>
      <c r="BB1" s="7"/>
    </row>
    <row r="2" spans="1:191" ht="15.95" customHeight="1" x14ac:dyDescent="0.2">
      <c r="A2" s="372"/>
      <c r="B2" s="372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39" t="s">
        <v>32</v>
      </c>
      <c r="AE2" s="339"/>
      <c r="AF2" s="339"/>
      <c r="AG2" s="477">
        <v>2</v>
      </c>
      <c r="AH2" s="339" t="s">
        <v>33</v>
      </c>
      <c r="AI2" s="340">
        <f>+A!AI2:AJ3</f>
        <v>6</v>
      </c>
      <c r="AJ2" s="340"/>
      <c r="AK2" s="18"/>
      <c r="AL2" s="5"/>
      <c r="AM2" s="6"/>
      <c r="AN2" s="7"/>
      <c r="AO2" s="7"/>
      <c r="AP2" s="7"/>
      <c r="AQ2" s="7"/>
      <c r="AR2" s="7"/>
      <c r="AS2" s="7"/>
      <c r="AU2" s="7"/>
      <c r="AV2" s="7"/>
      <c r="AW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</row>
    <row r="3" spans="1:191" ht="15.95" customHeight="1" x14ac:dyDescent="0.2">
      <c r="A3" s="372"/>
      <c r="B3" s="372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39"/>
      <c r="AE3" s="339"/>
      <c r="AF3" s="339"/>
      <c r="AG3" s="477"/>
      <c r="AH3" s="339"/>
      <c r="AI3" s="340"/>
      <c r="AJ3" s="340"/>
      <c r="AK3" s="18"/>
    </row>
    <row r="4" spans="1:191" ht="3.95" customHeight="1" thickBot="1" x14ac:dyDescent="0.25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18"/>
    </row>
    <row r="5" spans="1:191" ht="15" customHeight="1" x14ac:dyDescent="0.2">
      <c r="A5" s="370" t="s">
        <v>85</v>
      </c>
      <c r="B5" s="348"/>
      <c r="C5" s="348"/>
      <c r="D5" s="348"/>
      <c r="E5" s="348"/>
      <c r="F5" s="457" t="str">
        <f>+A!F5</f>
        <v>EN12976-2</v>
      </c>
      <c r="G5" s="457"/>
      <c r="H5" s="457"/>
      <c r="I5" s="457"/>
      <c r="J5" s="457"/>
      <c r="K5" s="457"/>
      <c r="L5" s="458" t="s">
        <v>116</v>
      </c>
      <c r="M5" s="459"/>
      <c r="N5" s="459"/>
      <c r="O5" s="459"/>
      <c r="P5" s="459"/>
      <c r="Q5" s="72"/>
      <c r="R5" s="72"/>
      <c r="S5" s="72"/>
      <c r="T5" s="72"/>
      <c r="U5" s="72"/>
      <c r="V5" s="73"/>
      <c r="W5" s="352" t="s">
        <v>23</v>
      </c>
      <c r="X5" s="352"/>
      <c r="Y5" s="352"/>
      <c r="Z5" s="352"/>
      <c r="AA5" s="352"/>
      <c r="AB5" s="352"/>
      <c r="AC5" s="353"/>
      <c r="AD5" s="460" t="str">
        <f>+A!AD5</f>
        <v>LicenceNumber</v>
      </c>
      <c r="AE5" s="461"/>
      <c r="AF5" s="461"/>
      <c r="AG5" s="461"/>
      <c r="AH5" s="461"/>
      <c r="AI5" s="461"/>
      <c r="AJ5" s="462"/>
      <c r="AK5" s="18"/>
    </row>
    <row r="6" spans="1:191" ht="15" customHeight="1" thickBot="1" x14ac:dyDescent="0.3">
      <c r="A6" s="361" t="s">
        <v>117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579"/>
      <c r="W6" s="580" t="s">
        <v>63</v>
      </c>
      <c r="X6" s="581"/>
      <c r="Y6" s="581"/>
      <c r="Z6" s="581"/>
      <c r="AA6" s="581"/>
      <c r="AB6" s="581"/>
      <c r="AC6" s="582"/>
      <c r="AD6" s="583" t="str">
        <f>+A!AD6</f>
        <v>yyyy-mm-dd</v>
      </c>
      <c r="AE6" s="584"/>
      <c r="AF6" s="584"/>
      <c r="AG6" s="584"/>
      <c r="AH6" s="584"/>
      <c r="AI6" s="584"/>
      <c r="AJ6" s="585"/>
      <c r="AK6" s="18"/>
    </row>
    <row r="7" spans="1:191" ht="3.95" customHeight="1" thickBot="1" x14ac:dyDescent="0.25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4"/>
      <c r="AK7" s="18"/>
    </row>
    <row r="8" spans="1:191" ht="12" customHeight="1" x14ac:dyDescent="0.2">
      <c r="A8" s="341" t="s">
        <v>58</v>
      </c>
      <c r="B8" s="342"/>
      <c r="C8" s="342"/>
      <c r="D8" s="342"/>
      <c r="E8" s="342"/>
      <c r="F8" s="342"/>
      <c r="G8" s="493" t="str">
        <f>+A!G8</f>
        <v>SolarCompany</v>
      </c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4"/>
      <c r="W8" s="341" t="s">
        <v>37</v>
      </c>
      <c r="X8" s="342"/>
      <c r="Y8" s="342"/>
      <c r="Z8" s="495" t="str">
        <f>+A!Z8</f>
        <v>CountryName</v>
      </c>
      <c r="AA8" s="495"/>
      <c r="AB8" s="495"/>
      <c r="AC8" s="495"/>
      <c r="AD8" s="495"/>
      <c r="AE8" s="495"/>
      <c r="AF8" s="495"/>
      <c r="AG8" s="495"/>
      <c r="AH8" s="495"/>
      <c r="AI8" s="495"/>
      <c r="AJ8" s="496"/>
      <c r="AK8" s="18"/>
    </row>
    <row r="9" spans="1:191" ht="12" customHeight="1" x14ac:dyDescent="0.2">
      <c r="A9" s="571" t="s">
        <v>139</v>
      </c>
      <c r="B9" s="572"/>
      <c r="C9" s="572"/>
      <c r="D9" s="572"/>
      <c r="E9" s="572"/>
      <c r="F9" s="572"/>
      <c r="G9" s="573" t="str">
        <f>+A!G9</f>
        <v>BrandName</v>
      </c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4"/>
      <c r="W9" s="575" t="s">
        <v>1</v>
      </c>
      <c r="X9" s="576"/>
      <c r="Y9" s="576"/>
      <c r="Z9" s="577" t="str">
        <f>+A!Z9</f>
        <v>www.</v>
      </c>
      <c r="AA9" s="577"/>
      <c r="AB9" s="577"/>
      <c r="AC9" s="577"/>
      <c r="AD9" s="577"/>
      <c r="AE9" s="577"/>
      <c r="AF9" s="577"/>
      <c r="AG9" s="577"/>
      <c r="AH9" s="577"/>
      <c r="AI9" s="577"/>
      <c r="AJ9" s="578"/>
      <c r="AK9" s="18"/>
    </row>
    <row r="10" spans="1:191" ht="12" customHeight="1" x14ac:dyDescent="0.2">
      <c r="A10" s="571" t="s">
        <v>35</v>
      </c>
      <c r="B10" s="572"/>
      <c r="C10" s="572"/>
      <c r="D10" s="572"/>
      <c r="E10" s="572"/>
      <c r="F10" s="572"/>
      <c r="G10" s="573" t="str">
        <f>+A!G10</f>
        <v>StreetName</v>
      </c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4"/>
      <c r="W10" s="575" t="s">
        <v>2</v>
      </c>
      <c r="X10" s="576"/>
      <c r="Y10" s="576"/>
      <c r="Z10" s="577" t="str">
        <f>+A!Z10</f>
        <v>@</v>
      </c>
      <c r="AA10" s="577"/>
      <c r="AB10" s="577"/>
      <c r="AC10" s="577"/>
      <c r="AD10" s="577"/>
      <c r="AE10" s="577"/>
      <c r="AF10" s="577"/>
      <c r="AG10" s="577"/>
      <c r="AH10" s="577"/>
      <c r="AI10" s="577"/>
      <c r="AJ10" s="578"/>
      <c r="AK10" s="18"/>
      <c r="AZ10" s="5" t="s">
        <v>5</v>
      </c>
      <c r="BA10" s="5" t="str">
        <f>+A16</f>
        <v>CollectorA</v>
      </c>
      <c r="BB10" s="5" t="str">
        <f>+A17</f>
        <v>CollectorB</v>
      </c>
      <c r="BC10" s="5" t="str">
        <f>+A18</f>
        <v>CollectorC</v>
      </c>
      <c r="BD10" s="5" t="str">
        <f>+A19</f>
        <v>CollectorD</v>
      </c>
      <c r="BE10" s="5" t="str">
        <f>+A20</f>
        <v>CollectorE</v>
      </c>
      <c r="BF10" s="5"/>
      <c r="BG10" s="5"/>
      <c r="BH10" s="5"/>
      <c r="BI10" s="5"/>
      <c r="BJ10" s="5"/>
    </row>
    <row r="11" spans="1:191" ht="12" customHeight="1" thickBot="1" x14ac:dyDescent="0.25">
      <c r="A11" s="561" t="s">
        <v>36</v>
      </c>
      <c r="B11" s="562"/>
      <c r="C11" s="562"/>
      <c r="D11" s="562"/>
      <c r="E11" s="562"/>
      <c r="F11" s="562"/>
      <c r="G11" s="563">
        <f>+A!G11</f>
        <v>99999</v>
      </c>
      <c r="H11" s="563"/>
      <c r="I11" s="563"/>
      <c r="J11" s="563"/>
      <c r="K11" s="564" t="str">
        <f>+A!K11</f>
        <v>Cityname, Provincename</v>
      </c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5"/>
      <c r="W11" s="566" t="s">
        <v>3</v>
      </c>
      <c r="X11" s="567"/>
      <c r="Y11" s="567"/>
      <c r="Z11" s="568" t="str">
        <f>+A!Z11</f>
        <v>+99</v>
      </c>
      <c r="AA11" s="568"/>
      <c r="AB11" s="569">
        <f>+A!AB11</f>
        <v>999999999</v>
      </c>
      <c r="AC11" s="569"/>
      <c r="AD11" s="569"/>
      <c r="AE11" s="569"/>
      <c r="AF11" s="569"/>
      <c r="AG11" s="569"/>
      <c r="AH11" s="569"/>
      <c r="AI11" s="569"/>
      <c r="AJ11" s="570"/>
      <c r="AK11" s="18"/>
      <c r="AO11" s="5"/>
      <c r="AP11" s="5"/>
      <c r="AQ11" s="5"/>
      <c r="AR11" s="5"/>
      <c r="AS11" s="13"/>
      <c r="AT11" s="13"/>
      <c r="AU11" s="13"/>
      <c r="AV11" s="13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191" ht="3.95" customHeight="1" thickBot="1" x14ac:dyDescent="0.25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4"/>
      <c r="AK12" s="18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191" ht="12" customHeight="1" x14ac:dyDescent="0.2">
      <c r="A13" s="446" t="s">
        <v>59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502"/>
      <c r="AK13" s="18"/>
      <c r="AZ13" s="5" t="s">
        <v>5</v>
      </c>
      <c r="BA13" s="5">
        <v>1</v>
      </c>
      <c r="BB13" s="5">
        <v>2</v>
      </c>
      <c r="BC13" s="5">
        <v>3</v>
      </c>
      <c r="BD13" s="5">
        <v>4</v>
      </c>
      <c r="BE13" s="5">
        <v>5</v>
      </c>
      <c r="BF13" s="5">
        <v>6</v>
      </c>
      <c r="BG13" s="5">
        <v>7</v>
      </c>
      <c r="BH13" s="5">
        <v>8</v>
      </c>
      <c r="BI13" s="5">
        <v>9</v>
      </c>
      <c r="BJ13" s="5">
        <v>10</v>
      </c>
      <c r="BK13" s="5">
        <v>11</v>
      </c>
    </row>
    <row r="14" spans="1:191" ht="12" customHeight="1" x14ac:dyDescent="0.2">
      <c r="A14" s="829" t="s">
        <v>66</v>
      </c>
      <c r="B14" s="830"/>
      <c r="C14" s="830"/>
      <c r="D14" s="830"/>
      <c r="E14" s="830"/>
      <c r="F14" s="831"/>
      <c r="G14" s="767" t="s">
        <v>65</v>
      </c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8"/>
      <c r="Y14" s="768"/>
      <c r="Z14" s="768"/>
      <c r="AA14" s="768"/>
      <c r="AB14" s="768"/>
      <c r="AC14" s="768"/>
      <c r="AD14" s="768"/>
      <c r="AE14" s="768"/>
      <c r="AF14" s="768"/>
      <c r="AG14" s="768"/>
      <c r="AH14" s="768"/>
      <c r="AI14" s="768"/>
      <c r="AJ14" s="680"/>
      <c r="AK14" s="18"/>
      <c r="AO14" s="5"/>
      <c r="AP14" s="5"/>
      <c r="AQ14" s="5"/>
      <c r="AW14" s="8"/>
      <c r="AZ14" s="5" t="s">
        <v>5</v>
      </c>
      <c r="BA14" s="5" t="str">
        <f>+G15</f>
        <v>StoreA</v>
      </c>
      <c r="BB14" s="5" t="str">
        <f>+M15</f>
        <v>StoreB</v>
      </c>
      <c r="BC14" s="5" t="str">
        <f>+S15</f>
        <v>StoreC</v>
      </c>
      <c r="BD14" s="5" t="str">
        <f>+Y15</f>
        <v>StoreD</v>
      </c>
      <c r="BE14" s="5" t="str">
        <f>+AE15</f>
        <v>StoreE</v>
      </c>
      <c r="BF14" s="5"/>
      <c r="BG14" s="5"/>
      <c r="BH14" s="5"/>
      <c r="BI14" s="5"/>
      <c r="BJ14" s="5"/>
    </row>
    <row r="15" spans="1:191" ht="12" customHeight="1" x14ac:dyDescent="0.2">
      <c r="A15" s="832"/>
      <c r="B15" s="833"/>
      <c r="C15" s="833"/>
      <c r="D15" s="833"/>
      <c r="E15" s="833"/>
      <c r="F15" s="834"/>
      <c r="G15" s="835" t="str">
        <f>IF(A!S35&gt;0,A!S35," ")</f>
        <v>StoreA</v>
      </c>
      <c r="H15" s="768"/>
      <c r="I15" s="768"/>
      <c r="J15" s="768"/>
      <c r="K15" s="768"/>
      <c r="L15" s="679"/>
      <c r="M15" s="835" t="str">
        <f>IF(A!S36&gt;0,A!S36," ")</f>
        <v>StoreB</v>
      </c>
      <c r="N15" s="768"/>
      <c r="O15" s="768"/>
      <c r="P15" s="768"/>
      <c r="Q15" s="768"/>
      <c r="R15" s="679"/>
      <c r="S15" s="835" t="str">
        <f>IF(A!S37&gt;0,A!S37," ")</f>
        <v>StoreC</v>
      </c>
      <c r="T15" s="768"/>
      <c r="U15" s="768"/>
      <c r="V15" s="768"/>
      <c r="W15" s="768"/>
      <c r="X15" s="679"/>
      <c r="Y15" s="835" t="str">
        <f>IF(A!S38&gt;0,A!S38," ")</f>
        <v>StoreD</v>
      </c>
      <c r="Z15" s="768"/>
      <c r="AA15" s="768"/>
      <c r="AB15" s="768"/>
      <c r="AC15" s="768"/>
      <c r="AD15" s="679"/>
      <c r="AE15" s="835" t="str">
        <f>IF(A!S39&gt;0,A!S39," ")</f>
        <v>StoreE</v>
      </c>
      <c r="AF15" s="768"/>
      <c r="AG15" s="768"/>
      <c r="AH15" s="768"/>
      <c r="AI15" s="768"/>
      <c r="AJ15" s="680"/>
      <c r="AK15" s="18"/>
      <c r="AM15" s="19"/>
      <c r="AN15" s="19"/>
      <c r="AO15" s="19"/>
      <c r="AP15" s="19"/>
      <c r="AQ15" s="19"/>
      <c r="AR15" s="19"/>
      <c r="AS15" s="19"/>
      <c r="AT15" s="19"/>
    </row>
    <row r="16" spans="1:191" ht="12" customHeight="1" x14ac:dyDescent="0.2">
      <c r="A16" s="820" t="str">
        <f>IF(A!A35&gt;0,A!A35," ")</f>
        <v>CollectorA</v>
      </c>
      <c r="B16" s="821"/>
      <c r="C16" s="821"/>
      <c r="D16" s="821"/>
      <c r="E16" s="821"/>
      <c r="F16" s="822"/>
      <c r="G16" s="61">
        <f>IF(A!G51&gt;0,A!G51," ")</f>
        <v>1</v>
      </c>
      <c r="H16" s="62">
        <f>IF(A!H51&gt;0,A!H51," ")</f>
        <v>2</v>
      </c>
      <c r="I16" s="62" t="str">
        <f>IF(A!I51&gt;0,A!I51," ")</f>
        <v xml:space="preserve"> </v>
      </c>
      <c r="J16" s="62" t="str">
        <f>IF(A!J51&gt;0,A!J51," ")</f>
        <v xml:space="preserve"> </v>
      </c>
      <c r="K16" s="62" t="str">
        <f>IF(A!K51&gt;0,A!K51," ")</f>
        <v xml:space="preserve"> </v>
      </c>
      <c r="L16" s="63" t="str">
        <f>IF(A!L51&gt;0,A!L51," ")</f>
        <v xml:space="preserve"> </v>
      </c>
      <c r="M16" s="61">
        <f>IF(A!M51&gt;0,A!M51," ")</f>
        <v>2</v>
      </c>
      <c r="N16" s="62">
        <f>IF(A!N51&gt;0,A!N51," ")</f>
        <v>3</v>
      </c>
      <c r="O16" s="62" t="str">
        <f>IF(A!O51&gt;0,A!O51," ")</f>
        <v xml:space="preserve"> </v>
      </c>
      <c r="P16" s="62" t="str">
        <f>IF(A!P51&gt;0,A!P51," ")</f>
        <v xml:space="preserve"> </v>
      </c>
      <c r="Q16" s="62" t="str">
        <f>IF(A!Q51&gt;0,A!Q51," ")</f>
        <v xml:space="preserve"> </v>
      </c>
      <c r="R16" s="63" t="str">
        <f>IF(A!R51&gt;0,A!R51," ")</f>
        <v xml:space="preserve"> </v>
      </c>
      <c r="S16" s="61">
        <f>IF(A!S51&gt;0,A!S51," ")</f>
        <v>3</v>
      </c>
      <c r="T16" s="62">
        <f>IF(A!T51&gt;0,A!T51," ")</f>
        <v>4</v>
      </c>
      <c r="U16" s="62" t="str">
        <f>IF(A!U51&gt;0,A!U51," ")</f>
        <v xml:space="preserve"> </v>
      </c>
      <c r="V16" s="62" t="str">
        <f>IF(A!V51&gt;0,A!V51," ")</f>
        <v xml:space="preserve"> </v>
      </c>
      <c r="W16" s="62" t="str">
        <f>IF(A!W51&gt;0,A!W51," ")</f>
        <v xml:space="preserve"> </v>
      </c>
      <c r="X16" s="63" t="str">
        <f>IF(A!X51&gt;0,A!X51," ")</f>
        <v xml:space="preserve"> </v>
      </c>
      <c r="Y16" s="61">
        <f>IF(A!Y51&gt;0,A!Y51," ")</f>
        <v>4</v>
      </c>
      <c r="Z16" s="62">
        <f>IF(A!Z51&gt;0,A!Z51," ")</f>
        <v>5</v>
      </c>
      <c r="AA16" s="62" t="str">
        <f>IF(A!AA51&gt;0,A!AA51," ")</f>
        <v xml:space="preserve"> </v>
      </c>
      <c r="AB16" s="62" t="str">
        <f>IF(A!AB51&gt;0,A!AB51," ")</f>
        <v xml:space="preserve"> </v>
      </c>
      <c r="AC16" s="62" t="str">
        <f>IF(A!AC51&gt;0,A!AC51," ")</f>
        <v xml:space="preserve"> </v>
      </c>
      <c r="AD16" s="63" t="str">
        <f>IF(A!AD51&gt;0,A!AD51," ")</f>
        <v xml:space="preserve"> </v>
      </c>
      <c r="AE16" s="61">
        <f>IF(A!AE51&gt;0,A!AE51," ")</f>
        <v>5</v>
      </c>
      <c r="AF16" s="62">
        <f>IF(A!AF51&gt;0,A!AF51," ")</f>
        <v>6</v>
      </c>
      <c r="AG16" s="62" t="str">
        <f>IF(A!AG51&gt;0,A!AG51," ")</f>
        <v xml:space="preserve"> </v>
      </c>
      <c r="AH16" s="62" t="str">
        <f>IF(A!AH51&gt;0,A!AH51," ")</f>
        <v xml:space="preserve"> </v>
      </c>
      <c r="AI16" s="62" t="str">
        <f>IF(A!AI51&gt;0,A!AI51," ")</f>
        <v xml:space="preserve"> </v>
      </c>
      <c r="AJ16" s="64" t="str">
        <f>IF(A!AJ51&gt;0,A!AJ51," ")</f>
        <v xml:space="preserve"> </v>
      </c>
      <c r="AK16" s="18"/>
      <c r="AL16" s="77"/>
      <c r="AM16" s="88"/>
      <c r="AN16" s="78"/>
      <c r="AO16" s="78"/>
      <c r="AP16" s="78"/>
      <c r="AQ16" s="78"/>
      <c r="AR16" s="78"/>
      <c r="AT16" s="19"/>
      <c r="AZ16" s="5" t="s">
        <v>5</v>
      </c>
      <c r="BA16" s="5" t="s">
        <v>205</v>
      </c>
      <c r="BB16" s="5" t="s">
        <v>206</v>
      </c>
      <c r="BC16" s="5"/>
    </row>
    <row r="17" spans="1:53" ht="12" customHeight="1" x14ac:dyDescent="0.2">
      <c r="A17" s="823" t="str">
        <f>IF(A!A36&gt;0,A!A36," ")</f>
        <v>CollectorB</v>
      </c>
      <c r="B17" s="824"/>
      <c r="C17" s="824"/>
      <c r="D17" s="824"/>
      <c r="E17" s="824"/>
      <c r="F17" s="825"/>
      <c r="G17" s="98">
        <f>IF(A!G52&gt;0,A!G52," ")</f>
        <v>2</v>
      </c>
      <c r="H17" s="99">
        <f>IF(A!H52&gt;0,A!H52," ")</f>
        <v>3</v>
      </c>
      <c r="I17" s="99" t="str">
        <f>IF(A!I52&gt;0,A!I52," ")</f>
        <v xml:space="preserve"> </v>
      </c>
      <c r="J17" s="99" t="str">
        <f>IF(A!J52&gt;0,A!J52," ")</f>
        <v xml:space="preserve"> </v>
      </c>
      <c r="K17" s="99" t="str">
        <f>IF(A!K52&gt;0,A!K52," ")</f>
        <v xml:space="preserve"> </v>
      </c>
      <c r="L17" s="100" t="str">
        <f>IF(A!L52&gt;0,A!L52," ")</f>
        <v xml:space="preserve"> </v>
      </c>
      <c r="M17" s="98">
        <f>IF(A!M52&gt;0,A!M52," ")</f>
        <v>3</v>
      </c>
      <c r="N17" s="99">
        <f>IF(A!N52&gt;0,A!N52," ")</f>
        <v>4</v>
      </c>
      <c r="O17" s="99" t="str">
        <f>IF(A!O52&gt;0,A!O52," ")</f>
        <v xml:space="preserve"> </v>
      </c>
      <c r="P17" s="99" t="str">
        <f>IF(A!P52&gt;0,A!P52," ")</f>
        <v xml:space="preserve"> </v>
      </c>
      <c r="Q17" s="99" t="str">
        <f>IF(A!Q52&gt;0,A!Q52," ")</f>
        <v xml:space="preserve"> </v>
      </c>
      <c r="R17" s="100" t="str">
        <f>IF(A!R52&gt;0,A!R52," ")</f>
        <v xml:space="preserve"> </v>
      </c>
      <c r="S17" s="98">
        <f>IF(A!S52&gt;0,A!S52," ")</f>
        <v>4</v>
      </c>
      <c r="T17" s="99">
        <f>IF(A!T52&gt;0,A!T52," ")</f>
        <v>5</v>
      </c>
      <c r="U17" s="99" t="str">
        <f>IF(A!U52&gt;0,A!U52," ")</f>
        <v xml:space="preserve"> </v>
      </c>
      <c r="V17" s="99" t="str">
        <f>IF(A!V52&gt;0,A!V52," ")</f>
        <v xml:space="preserve"> </v>
      </c>
      <c r="W17" s="99" t="str">
        <f>IF(A!W52&gt;0,A!W52," ")</f>
        <v xml:space="preserve"> </v>
      </c>
      <c r="X17" s="100" t="str">
        <f>IF(A!X52&gt;0,A!X52," ")</f>
        <v xml:space="preserve"> </v>
      </c>
      <c r="Y17" s="101">
        <f>IF(A!Y52&gt;0,A!Y52," ")</f>
        <v>5</v>
      </c>
      <c r="Z17" s="99">
        <f>IF(A!Z52&gt;0,A!Z52," ")</f>
        <v>6</v>
      </c>
      <c r="AA17" s="99" t="str">
        <f>IF(A!AA52&gt;0,A!AA52," ")</f>
        <v xml:space="preserve"> </v>
      </c>
      <c r="AB17" s="99" t="str">
        <f>IF(A!AB52&gt;0,A!AB52," ")</f>
        <v xml:space="preserve"> </v>
      </c>
      <c r="AC17" s="99" t="str">
        <f>IF(A!AC52&gt;0,A!AC52," ")</f>
        <v xml:space="preserve"> </v>
      </c>
      <c r="AD17" s="102" t="str">
        <f>IF(A!AD52&gt;0,A!AD52," ")</f>
        <v xml:space="preserve"> </v>
      </c>
      <c r="AE17" s="98">
        <f>IF(A!AE52&gt;0,A!AE52," ")</f>
        <v>6</v>
      </c>
      <c r="AF17" s="99">
        <f>IF(A!AF52&gt;0,A!AF52," ")</f>
        <v>7</v>
      </c>
      <c r="AG17" s="99" t="str">
        <f>IF(A!AG52&gt;0,A!AG52," ")</f>
        <v xml:space="preserve"> </v>
      </c>
      <c r="AH17" s="99" t="str">
        <f>IF(A!AH52&gt;0,A!AH52," ")</f>
        <v xml:space="preserve"> </v>
      </c>
      <c r="AI17" s="99" t="str">
        <f>IF(A!AI52&gt;0,A!AI52," ")</f>
        <v xml:space="preserve"> </v>
      </c>
      <c r="AJ17" s="103" t="str">
        <f>IF(A!AJ52&gt;0,A!AJ52," ")</f>
        <v xml:space="preserve"> </v>
      </c>
      <c r="AK17" s="18"/>
      <c r="AL17" s="77"/>
      <c r="AM17" s="88"/>
      <c r="AN17" s="78"/>
      <c r="AO17" s="78"/>
      <c r="AP17" s="78"/>
      <c r="AQ17" s="78"/>
      <c r="AR17" s="78"/>
      <c r="AT17" s="19"/>
    </row>
    <row r="18" spans="1:53" ht="12" customHeight="1" x14ac:dyDescent="0.2">
      <c r="A18" s="823" t="str">
        <f>IF(A!A37&gt;0,A!A37," ")</f>
        <v>CollectorC</v>
      </c>
      <c r="B18" s="824"/>
      <c r="C18" s="824"/>
      <c r="D18" s="824"/>
      <c r="E18" s="824"/>
      <c r="F18" s="825"/>
      <c r="G18" s="98">
        <f>IF(A!G53&gt;0,A!G53," ")</f>
        <v>3</v>
      </c>
      <c r="H18" s="99">
        <f>IF(A!H53&gt;0,A!H53," ")</f>
        <v>4</v>
      </c>
      <c r="I18" s="99" t="str">
        <f>IF(A!I53&gt;0,A!I53," ")</f>
        <v xml:space="preserve"> </v>
      </c>
      <c r="J18" s="99" t="str">
        <f>IF(A!J53&gt;0,A!J53," ")</f>
        <v xml:space="preserve"> </v>
      </c>
      <c r="K18" s="99" t="str">
        <f>IF(A!K53&gt;0,A!K53," ")</f>
        <v xml:space="preserve"> </v>
      </c>
      <c r="L18" s="100" t="str">
        <f>IF(A!L53&gt;0,A!L53," ")</f>
        <v xml:space="preserve"> </v>
      </c>
      <c r="M18" s="98">
        <f>IF(A!M53&gt;0,A!M53," ")</f>
        <v>4</v>
      </c>
      <c r="N18" s="99">
        <f>IF(A!N53&gt;0,A!N53," ")</f>
        <v>5</v>
      </c>
      <c r="O18" s="99" t="str">
        <f>IF(A!O53&gt;0,A!O53," ")</f>
        <v xml:space="preserve"> </v>
      </c>
      <c r="P18" s="99" t="str">
        <f>IF(A!P53&gt;0,A!P53," ")</f>
        <v xml:space="preserve"> </v>
      </c>
      <c r="Q18" s="99" t="str">
        <f>IF(A!Q53&gt;0,A!Q53," ")</f>
        <v xml:space="preserve"> </v>
      </c>
      <c r="R18" s="100" t="str">
        <f>IF(A!R53&gt;0,A!R53," ")</f>
        <v xml:space="preserve"> </v>
      </c>
      <c r="S18" s="98">
        <f>IF(A!S53&gt;0,A!S53," ")</f>
        <v>5</v>
      </c>
      <c r="T18" s="99">
        <f>IF(A!T53&gt;0,A!T53," ")</f>
        <v>6</v>
      </c>
      <c r="U18" s="99" t="str">
        <f>IF(A!U53&gt;0,A!U53," ")</f>
        <v xml:space="preserve"> </v>
      </c>
      <c r="V18" s="99" t="str">
        <f>IF(A!V53&gt;0,A!V53," ")</f>
        <v xml:space="preserve"> </v>
      </c>
      <c r="W18" s="99" t="str">
        <f>IF(A!W53&gt;0,A!W53," ")</f>
        <v xml:space="preserve"> </v>
      </c>
      <c r="X18" s="100" t="str">
        <f>IF(A!X53&gt;0,A!X53," ")</f>
        <v xml:space="preserve"> </v>
      </c>
      <c r="Y18" s="101">
        <f>IF(A!Y53&gt;0,A!Y53," ")</f>
        <v>6</v>
      </c>
      <c r="Z18" s="99">
        <f>IF(A!Z53&gt;0,A!Z53," ")</f>
        <v>7</v>
      </c>
      <c r="AA18" s="99" t="str">
        <f>IF(A!AA53&gt;0,A!AA53," ")</f>
        <v xml:space="preserve"> </v>
      </c>
      <c r="AB18" s="99" t="str">
        <f>IF(A!AB53&gt;0,A!AB53," ")</f>
        <v xml:space="preserve"> </v>
      </c>
      <c r="AC18" s="99" t="str">
        <f>IF(A!AC53&gt;0,A!AC53," ")</f>
        <v xml:space="preserve"> </v>
      </c>
      <c r="AD18" s="102" t="str">
        <f>IF(A!AD53&gt;0,A!AD53," ")</f>
        <v xml:space="preserve"> </v>
      </c>
      <c r="AE18" s="98">
        <f>IF(A!AE53&gt;0,A!AE53," ")</f>
        <v>7</v>
      </c>
      <c r="AF18" s="99">
        <f>IF(A!AF53&gt;0,A!AF53," ")</f>
        <v>8</v>
      </c>
      <c r="AG18" s="99" t="str">
        <f>IF(A!AG53&gt;0,A!AG53," ")</f>
        <v xml:space="preserve"> </v>
      </c>
      <c r="AH18" s="99" t="str">
        <f>IF(A!AH53&gt;0,A!AH53," ")</f>
        <v xml:space="preserve"> </v>
      </c>
      <c r="AI18" s="99" t="str">
        <f>IF(A!AI53&gt;0,A!AI53," ")</f>
        <v xml:space="preserve"> </v>
      </c>
      <c r="AJ18" s="103" t="str">
        <f>IF(A!AJ53&gt;0,A!AJ53," ")</f>
        <v xml:space="preserve"> </v>
      </c>
      <c r="AK18" s="18"/>
      <c r="AL18" s="77"/>
      <c r="AM18" s="88"/>
      <c r="AN18" s="78"/>
      <c r="AO18" s="78"/>
      <c r="AP18" s="78"/>
      <c r="AQ18" s="78"/>
      <c r="AR18" s="78"/>
      <c r="AT18" s="19"/>
    </row>
    <row r="19" spans="1:53" ht="12" customHeight="1" x14ac:dyDescent="0.2">
      <c r="A19" s="823" t="str">
        <f>IF(A!A38&gt;0,A!A38," ")</f>
        <v>CollectorD</v>
      </c>
      <c r="B19" s="824"/>
      <c r="C19" s="824"/>
      <c r="D19" s="824"/>
      <c r="E19" s="824"/>
      <c r="F19" s="825"/>
      <c r="G19" s="98">
        <f>IF(A!G54&gt;0,A!G54," ")</f>
        <v>4</v>
      </c>
      <c r="H19" s="99">
        <f>IF(A!H54&gt;0,A!H54," ")</f>
        <v>5</v>
      </c>
      <c r="I19" s="99" t="str">
        <f>IF(A!I54&gt;0,A!I54," ")</f>
        <v xml:space="preserve"> </v>
      </c>
      <c r="J19" s="99" t="str">
        <f>IF(A!J54&gt;0,A!J54," ")</f>
        <v xml:space="preserve"> </v>
      </c>
      <c r="K19" s="99" t="str">
        <f>IF(A!K54&gt;0,A!K54," ")</f>
        <v xml:space="preserve"> </v>
      </c>
      <c r="L19" s="100" t="str">
        <f>IF(A!L54&gt;0,A!L54," ")</f>
        <v xml:space="preserve"> </v>
      </c>
      <c r="M19" s="98">
        <f>IF(A!M54&gt;0,A!M54," ")</f>
        <v>5</v>
      </c>
      <c r="N19" s="99">
        <f>IF(A!N54&gt;0,A!N54," ")</f>
        <v>6</v>
      </c>
      <c r="O19" s="99" t="str">
        <f>IF(A!O54&gt;0,A!O54," ")</f>
        <v xml:space="preserve"> </v>
      </c>
      <c r="P19" s="99" t="str">
        <f>IF(A!P54&gt;0,A!P54," ")</f>
        <v xml:space="preserve"> </v>
      </c>
      <c r="Q19" s="99" t="str">
        <f>IF(A!Q54&gt;0,A!Q54," ")</f>
        <v xml:space="preserve"> </v>
      </c>
      <c r="R19" s="100" t="str">
        <f>IF(A!R54&gt;0,A!R54," ")</f>
        <v xml:space="preserve"> </v>
      </c>
      <c r="S19" s="98">
        <f>IF(A!S54&gt;0,A!S54," ")</f>
        <v>6</v>
      </c>
      <c r="T19" s="99">
        <f>IF(A!T54&gt;0,A!T54," ")</f>
        <v>7</v>
      </c>
      <c r="U19" s="99" t="str">
        <f>IF(A!U54&gt;0,A!U54," ")</f>
        <v xml:space="preserve"> </v>
      </c>
      <c r="V19" s="99" t="str">
        <f>IF(A!V54&gt;0,A!V54," ")</f>
        <v xml:space="preserve"> </v>
      </c>
      <c r="W19" s="99" t="str">
        <f>IF(A!W54&gt;0,A!W54," ")</f>
        <v xml:space="preserve"> </v>
      </c>
      <c r="X19" s="100" t="str">
        <f>IF(A!X54&gt;0,A!X54," ")</f>
        <v xml:space="preserve"> </v>
      </c>
      <c r="Y19" s="101">
        <f>IF(A!Y54&gt;0,A!Y54," ")</f>
        <v>7</v>
      </c>
      <c r="Z19" s="99">
        <f>IF(A!Z54&gt;0,A!Z54," ")</f>
        <v>8</v>
      </c>
      <c r="AA19" s="99" t="str">
        <f>IF(A!AA54&gt;0,A!AA54," ")</f>
        <v xml:space="preserve"> </v>
      </c>
      <c r="AB19" s="99" t="str">
        <f>IF(A!AB54&gt;0,A!AB54," ")</f>
        <v xml:space="preserve"> </v>
      </c>
      <c r="AC19" s="99" t="str">
        <f>IF(A!AC54&gt;0,A!AC54," ")</f>
        <v xml:space="preserve"> </v>
      </c>
      <c r="AD19" s="102" t="str">
        <f>IF(A!AD54&gt;0,A!AD54," ")</f>
        <v xml:space="preserve"> </v>
      </c>
      <c r="AE19" s="98">
        <f>IF(A!AE54&gt;0,A!AE54," ")</f>
        <v>8</v>
      </c>
      <c r="AF19" s="99">
        <f>IF(A!AF54&gt;0,A!AF54," ")</f>
        <v>9</v>
      </c>
      <c r="AG19" s="99" t="str">
        <f>IF(A!AG54&gt;0,A!AG54," ")</f>
        <v xml:space="preserve"> </v>
      </c>
      <c r="AH19" s="99" t="str">
        <f>IF(A!AH54&gt;0,A!AH54," ")</f>
        <v xml:space="preserve"> </v>
      </c>
      <c r="AI19" s="99" t="str">
        <f>IF(A!AI54&gt;0,A!AI54," ")</f>
        <v xml:space="preserve"> </v>
      </c>
      <c r="AJ19" s="103" t="str">
        <f>IF(A!AJ54&gt;0,A!AJ54," ")</f>
        <v xml:space="preserve"> </v>
      </c>
      <c r="AK19" s="18"/>
      <c r="AL19" s="77"/>
      <c r="AM19" s="88"/>
      <c r="AN19" s="78"/>
      <c r="AO19" s="78"/>
      <c r="AP19" s="78"/>
      <c r="AQ19" s="78"/>
      <c r="AR19" s="78"/>
      <c r="AT19" s="19"/>
    </row>
    <row r="20" spans="1:53" ht="12" customHeight="1" thickBot="1" x14ac:dyDescent="0.25">
      <c r="A20" s="826" t="str">
        <f>IF(A!A39&gt;0,A!A39," ")</f>
        <v>CollectorE</v>
      </c>
      <c r="B20" s="827"/>
      <c r="C20" s="827"/>
      <c r="D20" s="827"/>
      <c r="E20" s="827"/>
      <c r="F20" s="828"/>
      <c r="G20" s="104">
        <f>IF(A!G55&gt;0,A!G55," ")</f>
        <v>5</v>
      </c>
      <c r="H20" s="105">
        <f>IF(A!H55&gt;0,A!H55," ")</f>
        <v>6</v>
      </c>
      <c r="I20" s="105" t="str">
        <f>IF(A!I55&gt;0,A!I55," ")</f>
        <v xml:space="preserve"> </v>
      </c>
      <c r="J20" s="105" t="str">
        <f>IF(A!J55&gt;0,A!J55," ")</f>
        <v xml:space="preserve"> </v>
      </c>
      <c r="K20" s="105" t="str">
        <f>IF(A!K55&gt;0,A!K55," ")</f>
        <v xml:space="preserve"> </v>
      </c>
      <c r="L20" s="106" t="str">
        <f>IF(A!L55&gt;0,A!L55," ")</f>
        <v xml:space="preserve"> </v>
      </c>
      <c r="M20" s="104">
        <f>IF(A!M55&gt;0,A!M55," ")</f>
        <v>6</v>
      </c>
      <c r="N20" s="105">
        <f>IF(A!N55&gt;0,A!N55," ")</f>
        <v>7</v>
      </c>
      <c r="O20" s="105" t="str">
        <f>IF(A!O55&gt;0,A!O55," ")</f>
        <v xml:space="preserve"> </v>
      </c>
      <c r="P20" s="105" t="str">
        <f>IF(A!P55&gt;0,A!P55," ")</f>
        <v xml:space="preserve"> </v>
      </c>
      <c r="Q20" s="105" t="str">
        <f>IF(A!Q55&gt;0,A!Q55," ")</f>
        <v xml:space="preserve"> </v>
      </c>
      <c r="R20" s="106" t="str">
        <f>IF(A!R55&gt;0,A!R55," ")</f>
        <v xml:space="preserve"> </v>
      </c>
      <c r="S20" s="104">
        <f>IF(A!S55&gt;0,A!S55," ")</f>
        <v>7</v>
      </c>
      <c r="T20" s="105">
        <f>IF(A!T55&gt;0,A!T55," ")</f>
        <v>8</v>
      </c>
      <c r="U20" s="105" t="str">
        <f>IF(A!U55&gt;0,A!U55," ")</f>
        <v xml:space="preserve"> </v>
      </c>
      <c r="V20" s="105" t="str">
        <f>IF(A!V55&gt;0,A!V55," ")</f>
        <v xml:space="preserve"> </v>
      </c>
      <c r="W20" s="105" t="str">
        <f>IF(A!W55&gt;0,A!W55," ")</f>
        <v xml:space="preserve"> </v>
      </c>
      <c r="X20" s="106" t="str">
        <f>IF(A!X55&gt;0,A!X55," ")</f>
        <v xml:space="preserve"> </v>
      </c>
      <c r="Y20" s="104">
        <f>IF(A!Y55&gt;0,A!Y55," ")</f>
        <v>8</v>
      </c>
      <c r="Z20" s="105">
        <f>IF(A!Z55&gt;0,A!Z55," ")</f>
        <v>9</v>
      </c>
      <c r="AA20" s="105" t="str">
        <f>IF(A!AA55&gt;0,A!AA55," ")</f>
        <v xml:space="preserve"> </v>
      </c>
      <c r="AB20" s="105" t="str">
        <f>IF(A!AB55&gt;0,A!AB55," ")</f>
        <v xml:space="preserve"> </v>
      </c>
      <c r="AC20" s="105" t="str">
        <f>IF(A!AC55&gt;0,A!AC55," ")</f>
        <v xml:space="preserve"> </v>
      </c>
      <c r="AD20" s="106" t="str">
        <f>IF(A!AD55&gt;0,A!AD55," ")</f>
        <v xml:space="preserve"> </v>
      </c>
      <c r="AE20" s="104">
        <f>IF(A!AE55&gt;0,A!AE55," ")</f>
        <v>9</v>
      </c>
      <c r="AF20" s="105" t="str">
        <f>IF(A!AF55&gt;0,A!AF55," ")</f>
        <v xml:space="preserve"> </v>
      </c>
      <c r="AG20" s="105" t="str">
        <f>IF(A!AG55&gt;0,A!AG55," ")</f>
        <v xml:space="preserve"> </v>
      </c>
      <c r="AH20" s="105" t="str">
        <f>IF(A!AH55&gt;0,A!AH55," ")</f>
        <v xml:space="preserve"> </v>
      </c>
      <c r="AI20" s="105" t="str">
        <f>IF(A!AI55&gt;0,A!AI55," ")</f>
        <v xml:space="preserve"> </v>
      </c>
      <c r="AJ20" s="107" t="str">
        <f>IF(A!AJ55&gt;0,A!AJ55," ")</f>
        <v xml:space="preserve"> </v>
      </c>
      <c r="AK20" s="18"/>
      <c r="AL20" s="77"/>
      <c r="AM20" s="88"/>
      <c r="AN20" s="78"/>
      <c r="AO20" s="78"/>
      <c r="AP20" s="78"/>
      <c r="AQ20" s="78"/>
      <c r="AR20" s="78"/>
      <c r="AT20" s="19"/>
    </row>
    <row r="21" spans="1:53" ht="12" customHeight="1" x14ac:dyDescent="0.2">
      <c r="A21" s="117"/>
      <c r="B21" s="113"/>
      <c r="C21" s="113"/>
      <c r="D21" s="119"/>
      <c r="E21" s="119"/>
      <c r="F21" s="119"/>
      <c r="G21" s="119"/>
      <c r="H21" s="119"/>
      <c r="I21" s="119"/>
      <c r="J21" s="119"/>
      <c r="K21" s="119"/>
      <c r="L21" s="119"/>
      <c r="M21" s="113"/>
      <c r="N21" s="113"/>
      <c r="O21" s="113"/>
      <c r="P21" s="119"/>
      <c r="Q21" s="119"/>
      <c r="R21" s="119"/>
      <c r="S21" s="119"/>
      <c r="T21" s="119"/>
      <c r="U21" s="119"/>
      <c r="V21" s="119"/>
      <c r="W21" s="119"/>
      <c r="X21" s="119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7"/>
      <c r="AK21" s="37"/>
      <c r="AL21" s="38"/>
      <c r="AZ21" s="71"/>
      <c r="BA21" s="71"/>
    </row>
    <row r="22" spans="1:53" ht="12" customHeight="1" x14ac:dyDescent="0.2">
      <c r="A22" s="117"/>
      <c r="B22" s="113"/>
      <c r="C22" s="113"/>
      <c r="D22" s="119"/>
      <c r="E22" s="119"/>
      <c r="F22" s="119"/>
      <c r="G22" s="119"/>
      <c r="H22" s="119"/>
      <c r="I22" s="119"/>
      <c r="J22" s="119"/>
      <c r="K22" s="119"/>
      <c r="L22" s="119"/>
      <c r="M22" s="113"/>
      <c r="N22" s="113"/>
      <c r="O22" s="113"/>
      <c r="P22" s="119"/>
      <c r="Q22" s="119"/>
      <c r="R22" s="119"/>
      <c r="S22" s="119"/>
      <c r="T22" s="119"/>
      <c r="U22" s="119"/>
      <c r="V22" s="119"/>
      <c r="W22" s="119"/>
      <c r="X22" s="119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7"/>
      <c r="AK22" s="37"/>
      <c r="AL22" s="38"/>
      <c r="AZ22" s="71"/>
      <c r="BA22" s="71"/>
    </row>
    <row r="23" spans="1:53" ht="12" customHeight="1" x14ac:dyDescent="0.2">
      <c r="A23" s="117"/>
      <c r="B23" s="113"/>
      <c r="C23" s="113"/>
      <c r="D23" s="119"/>
      <c r="E23" s="119"/>
      <c r="F23" s="119"/>
      <c r="G23" s="119"/>
      <c r="H23" s="119"/>
      <c r="I23" s="119"/>
      <c r="J23" s="119"/>
      <c r="K23" s="119"/>
      <c r="L23" s="119"/>
      <c r="M23" s="113"/>
      <c r="N23" s="113"/>
      <c r="O23" s="113"/>
      <c r="P23" s="119"/>
      <c r="Q23" s="119"/>
      <c r="R23" s="119"/>
      <c r="S23" s="119"/>
      <c r="T23" s="119"/>
      <c r="U23" s="119"/>
      <c r="V23" s="119"/>
      <c r="W23" s="119"/>
      <c r="X23" s="119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7"/>
      <c r="AK23" s="37"/>
      <c r="AL23" s="38"/>
      <c r="AM23" s="39"/>
      <c r="AN23" s="39"/>
    </row>
    <row r="24" spans="1:53" ht="12" customHeight="1" x14ac:dyDescent="0.2">
      <c r="A24" s="117"/>
      <c r="B24" s="113"/>
      <c r="C24" s="113"/>
      <c r="D24" s="119"/>
      <c r="E24" s="119"/>
      <c r="F24" s="119"/>
      <c r="G24" s="119"/>
      <c r="H24" s="119"/>
      <c r="I24" s="119"/>
      <c r="J24" s="119"/>
      <c r="K24" s="119"/>
      <c r="L24" s="119"/>
      <c r="M24" s="113"/>
      <c r="N24" s="113"/>
      <c r="O24" s="113"/>
      <c r="P24" s="119"/>
      <c r="Q24" s="119"/>
      <c r="R24" s="119"/>
      <c r="S24" s="119"/>
      <c r="T24" s="119"/>
      <c r="U24" s="119"/>
      <c r="V24" s="119"/>
      <c r="W24" s="119"/>
      <c r="X24" s="119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7"/>
      <c r="AK24" s="37"/>
      <c r="AL24" s="38"/>
      <c r="AM24" s="39"/>
      <c r="AN24" s="39"/>
    </row>
    <row r="25" spans="1:53" ht="12" customHeight="1" thickBot="1" x14ac:dyDescent="0.25">
      <c r="A25" s="117"/>
      <c r="B25" s="113"/>
      <c r="C25" s="113"/>
      <c r="D25" s="119"/>
      <c r="E25" s="119"/>
      <c r="F25" s="119"/>
      <c r="G25" s="119"/>
      <c r="H25" s="119"/>
      <c r="I25" s="119"/>
      <c r="J25" s="119"/>
      <c r="K25" s="119"/>
      <c r="L25" s="119"/>
      <c r="M25" s="113"/>
      <c r="N25" s="113"/>
      <c r="O25" s="113"/>
      <c r="P25" s="119"/>
      <c r="Q25" s="119"/>
      <c r="R25" s="119"/>
      <c r="S25" s="119"/>
      <c r="T25" s="119"/>
      <c r="U25" s="119"/>
      <c r="V25" s="119"/>
      <c r="W25" s="119"/>
      <c r="X25" s="119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7"/>
      <c r="AK25" s="37"/>
      <c r="AL25" s="38"/>
      <c r="AM25" s="39"/>
      <c r="AN25" s="39"/>
    </row>
    <row r="26" spans="1:53" s="39" customFormat="1" ht="3.75" customHeight="1" thickBot="1" x14ac:dyDescent="0.25">
      <c r="A26" s="456"/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9"/>
      <c r="AK26" s="37"/>
      <c r="AL26" s="38"/>
    </row>
    <row r="27" spans="1:53" ht="12" customHeight="1" thickBot="1" x14ac:dyDescent="0.25">
      <c r="A27" s="503" t="s">
        <v>275</v>
      </c>
      <c r="B27" s="504"/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5"/>
      <c r="AK27" s="18"/>
    </row>
    <row r="28" spans="1:53" ht="12.75" customHeight="1" x14ac:dyDescent="0.2">
      <c r="A28" s="806" t="s">
        <v>198</v>
      </c>
      <c r="B28" s="807"/>
      <c r="C28" s="807"/>
      <c r="D28" s="807"/>
      <c r="E28" s="807"/>
      <c r="F28" s="807"/>
      <c r="G28" s="807"/>
      <c r="H28" s="807"/>
      <c r="I28" s="807"/>
      <c r="J28" s="807"/>
      <c r="K28" s="807"/>
      <c r="L28" s="807"/>
      <c r="M28" s="807"/>
      <c r="N28" s="807"/>
      <c r="O28" s="807"/>
      <c r="P28" s="807"/>
      <c r="Q28" s="807"/>
      <c r="R28" s="807"/>
      <c r="S28" s="807"/>
      <c r="T28" s="807"/>
      <c r="U28" s="807"/>
      <c r="V28" s="807"/>
      <c r="W28" s="807"/>
      <c r="X28" s="807"/>
      <c r="Y28" s="684" t="s">
        <v>161</v>
      </c>
      <c r="Z28" s="685"/>
      <c r="AA28" s="685"/>
      <c r="AB28" s="685"/>
      <c r="AC28" s="685"/>
      <c r="AD28" s="685"/>
      <c r="AE28" s="685"/>
      <c r="AF28" s="685"/>
      <c r="AG28" s="685"/>
      <c r="AH28" s="685"/>
      <c r="AI28" s="685"/>
      <c r="AJ28" s="686"/>
      <c r="AK28" s="18"/>
    </row>
    <row r="29" spans="1:53" ht="12.75" customHeight="1" x14ac:dyDescent="0.2">
      <c r="A29" s="795" t="s">
        <v>83</v>
      </c>
      <c r="B29" s="796"/>
      <c r="C29" s="796"/>
      <c r="D29" s="796"/>
      <c r="E29" s="796"/>
      <c r="F29" s="796"/>
      <c r="G29" s="797" t="s">
        <v>27</v>
      </c>
      <c r="H29" s="797"/>
      <c r="I29" s="797"/>
      <c r="J29" s="797"/>
      <c r="K29" s="797"/>
      <c r="L29" s="797"/>
      <c r="M29" s="796" t="s">
        <v>67</v>
      </c>
      <c r="N29" s="796"/>
      <c r="O29" s="796"/>
      <c r="P29" s="796"/>
      <c r="Q29" s="796"/>
      <c r="R29" s="796"/>
      <c r="S29" s="797">
        <v>1</v>
      </c>
      <c r="T29" s="797"/>
      <c r="U29" s="797"/>
      <c r="V29" s="797"/>
      <c r="W29" s="797"/>
      <c r="X29" s="797"/>
      <c r="Y29" s="798" t="s">
        <v>68</v>
      </c>
      <c r="Z29" s="798"/>
      <c r="AA29" s="798"/>
      <c r="AB29" s="798"/>
      <c r="AC29" s="798"/>
      <c r="AD29" s="798"/>
      <c r="AE29" s="797" t="s">
        <v>148</v>
      </c>
      <c r="AF29" s="797"/>
      <c r="AG29" s="797"/>
      <c r="AH29" s="797"/>
      <c r="AI29" s="797"/>
      <c r="AJ29" s="799"/>
      <c r="AK29" s="18"/>
    </row>
    <row r="30" spans="1:53" ht="12" customHeight="1" thickBot="1" x14ac:dyDescent="0.25">
      <c r="A30" s="503" t="s">
        <v>275</v>
      </c>
      <c r="B30" s="504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504"/>
      <c r="T30" s="504"/>
      <c r="U30" s="504"/>
      <c r="V30" s="504"/>
      <c r="W30" s="504"/>
      <c r="X30" s="504"/>
      <c r="Y30" s="504"/>
      <c r="Z30" s="504"/>
      <c r="AA30" s="504"/>
      <c r="AB30" s="504"/>
      <c r="AC30" s="504"/>
      <c r="AD30" s="504"/>
      <c r="AE30" s="504"/>
      <c r="AF30" s="504"/>
      <c r="AG30" s="504"/>
      <c r="AH30" s="504"/>
      <c r="AI30" s="504"/>
      <c r="AJ30" s="505"/>
      <c r="AK30" s="18"/>
    </row>
    <row r="31" spans="1:53" ht="12" customHeight="1" x14ac:dyDescent="0.2">
      <c r="A31" s="810" t="s">
        <v>276</v>
      </c>
      <c r="B31" s="811"/>
      <c r="C31" s="811"/>
      <c r="D31" s="811"/>
      <c r="E31" s="811"/>
      <c r="F31" s="811"/>
      <c r="G31" s="811"/>
      <c r="H31" s="811"/>
      <c r="I31" s="811"/>
      <c r="J31" s="811"/>
      <c r="K31" s="482" t="s">
        <v>277</v>
      </c>
      <c r="L31" s="482"/>
      <c r="M31" s="482"/>
      <c r="N31" s="482"/>
      <c r="O31" s="482" t="s">
        <v>278</v>
      </c>
      <c r="P31" s="482"/>
      <c r="Q31" s="482"/>
      <c r="R31" s="482"/>
      <c r="S31" s="482" t="s">
        <v>279</v>
      </c>
      <c r="T31" s="482"/>
      <c r="U31" s="482"/>
      <c r="V31" s="482"/>
      <c r="W31" s="482" t="s">
        <v>280</v>
      </c>
      <c r="X31" s="482"/>
      <c r="Y31" s="482"/>
      <c r="Z31" s="482"/>
      <c r="AA31" s="43"/>
      <c r="AB31" s="43"/>
      <c r="AC31" s="43"/>
      <c r="AD31" s="43"/>
      <c r="AE31" s="43"/>
      <c r="AF31" s="114"/>
      <c r="AG31" s="114"/>
      <c r="AH31" s="114"/>
      <c r="AI31" s="114"/>
      <c r="AJ31" s="115"/>
      <c r="AK31" s="18"/>
    </row>
    <row r="32" spans="1:53" ht="12" customHeight="1" x14ac:dyDescent="0.2">
      <c r="A32" s="810" t="s">
        <v>287</v>
      </c>
      <c r="B32" s="811"/>
      <c r="C32" s="811"/>
      <c r="D32" s="811"/>
      <c r="E32" s="811"/>
      <c r="F32" s="811"/>
      <c r="G32" s="811"/>
      <c r="H32" s="811"/>
      <c r="I32" s="811"/>
      <c r="J32" s="811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119"/>
      <c r="AB32" s="119"/>
      <c r="AC32" s="119"/>
      <c r="AD32" s="119"/>
      <c r="AE32" s="119"/>
      <c r="AF32" s="119"/>
      <c r="AG32" s="119"/>
      <c r="AH32" s="119"/>
      <c r="AI32" s="119"/>
      <c r="AJ32" s="116"/>
      <c r="AK32" s="18"/>
    </row>
    <row r="33" spans="1:40" ht="12" customHeight="1" x14ac:dyDescent="0.2">
      <c r="A33" s="812" t="s">
        <v>303</v>
      </c>
      <c r="B33" s="813"/>
      <c r="C33" s="813"/>
      <c r="D33" s="813"/>
      <c r="E33" s="813"/>
      <c r="F33" s="813"/>
      <c r="G33" s="813"/>
      <c r="H33" s="813"/>
      <c r="I33" s="813"/>
      <c r="J33" s="813"/>
      <c r="K33" s="482" t="s">
        <v>301</v>
      </c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119" t="s">
        <v>284</v>
      </c>
      <c r="AB33" s="119"/>
      <c r="AC33" s="119"/>
      <c r="AD33" s="119"/>
      <c r="AE33" s="119"/>
      <c r="AF33" s="119"/>
      <c r="AG33" s="119"/>
      <c r="AH33" s="119"/>
      <c r="AI33" s="119"/>
      <c r="AJ33" s="116"/>
      <c r="AK33" s="18"/>
    </row>
    <row r="34" spans="1:40" ht="12" customHeight="1" x14ac:dyDescent="0.2">
      <c r="A34" s="812" t="s">
        <v>289</v>
      </c>
      <c r="B34" s="813"/>
      <c r="C34" s="813"/>
      <c r="D34" s="813"/>
      <c r="E34" s="813"/>
      <c r="F34" s="813"/>
      <c r="G34" s="813"/>
      <c r="H34" s="813"/>
      <c r="I34" s="813"/>
      <c r="J34" s="813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119" t="s">
        <v>293</v>
      </c>
      <c r="AB34" s="119"/>
      <c r="AC34" s="119"/>
      <c r="AD34" s="119"/>
      <c r="AE34" s="119"/>
      <c r="AF34" s="119"/>
      <c r="AG34" s="119"/>
      <c r="AH34" s="119"/>
      <c r="AI34" s="119"/>
      <c r="AJ34" s="116"/>
      <c r="AK34" s="18"/>
    </row>
    <row r="35" spans="1:40" ht="12" customHeight="1" x14ac:dyDescent="0.2">
      <c r="A35" s="812" t="s">
        <v>288</v>
      </c>
      <c r="B35" s="813"/>
      <c r="C35" s="813"/>
      <c r="D35" s="813"/>
      <c r="E35" s="813"/>
      <c r="F35" s="813"/>
      <c r="G35" s="813"/>
      <c r="H35" s="813"/>
      <c r="I35" s="813"/>
      <c r="J35" s="813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119" t="s">
        <v>294</v>
      </c>
      <c r="AB35" s="119"/>
      <c r="AC35" s="119"/>
      <c r="AD35" s="119"/>
      <c r="AE35" s="119"/>
      <c r="AF35" s="119"/>
      <c r="AG35" s="119"/>
      <c r="AH35" s="119"/>
      <c r="AI35" s="119"/>
      <c r="AJ35" s="116"/>
      <c r="AK35" s="18"/>
    </row>
    <row r="36" spans="1:40" ht="12" customHeight="1" x14ac:dyDescent="0.2">
      <c r="A36" s="812" t="s">
        <v>290</v>
      </c>
      <c r="B36" s="813"/>
      <c r="C36" s="813"/>
      <c r="D36" s="813"/>
      <c r="E36" s="813"/>
      <c r="F36" s="813"/>
      <c r="G36" s="813"/>
      <c r="H36" s="813"/>
      <c r="I36" s="813"/>
      <c r="J36" s="813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119" t="s">
        <v>295</v>
      </c>
      <c r="AB36" s="119"/>
      <c r="AC36" s="119"/>
      <c r="AD36" s="119"/>
      <c r="AE36" s="119"/>
      <c r="AF36" s="119"/>
      <c r="AG36" s="119"/>
      <c r="AH36" s="119"/>
      <c r="AI36" s="119"/>
      <c r="AJ36" s="112"/>
      <c r="AK36" s="18"/>
    </row>
    <row r="37" spans="1:40" ht="12" customHeight="1" x14ac:dyDescent="0.2">
      <c r="A37" s="812" t="s">
        <v>292</v>
      </c>
      <c r="B37" s="813"/>
      <c r="C37" s="813"/>
      <c r="D37" s="813"/>
      <c r="E37" s="813"/>
      <c r="F37" s="813"/>
      <c r="G37" s="813"/>
      <c r="H37" s="813"/>
      <c r="I37" s="813"/>
      <c r="J37" s="813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119" t="s">
        <v>298</v>
      </c>
      <c r="AB37" s="119"/>
      <c r="AC37" s="119"/>
      <c r="AD37" s="119"/>
      <c r="AE37" s="119"/>
      <c r="AF37" s="119"/>
      <c r="AG37" s="119"/>
      <c r="AH37" s="119"/>
      <c r="AI37" s="119"/>
      <c r="AJ37" s="115"/>
      <c r="AK37" s="37"/>
      <c r="AL37" s="38"/>
      <c r="AM37" s="39"/>
      <c r="AN37" s="39"/>
    </row>
    <row r="38" spans="1:40" ht="12" customHeight="1" x14ac:dyDescent="0.2">
      <c r="A38" s="814" t="s">
        <v>285</v>
      </c>
      <c r="B38" s="815"/>
      <c r="C38" s="815"/>
      <c r="D38" s="815"/>
      <c r="E38" s="815"/>
      <c r="F38" s="815"/>
      <c r="G38" s="815"/>
      <c r="H38" s="815"/>
      <c r="I38" s="815"/>
      <c r="J38" s="815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119" t="s">
        <v>286</v>
      </c>
      <c r="AB38" s="119"/>
      <c r="AC38" s="119"/>
      <c r="AD38" s="119"/>
      <c r="AE38" s="119"/>
      <c r="AF38" s="119"/>
      <c r="AG38" s="119"/>
      <c r="AH38" s="119"/>
      <c r="AI38" s="119"/>
      <c r="AJ38" s="112"/>
      <c r="AK38" s="18"/>
    </row>
    <row r="39" spans="1:40" ht="12" customHeight="1" x14ac:dyDescent="0.2">
      <c r="A39" s="819" t="s">
        <v>291</v>
      </c>
      <c r="B39" s="815"/>
      <c r="C39" s="815"/>
      <c r="D39" s="815"/>
      <c r="E39" s="815"/>
      <c r="F39" s="815"/>
      <c r="G39" s="815"/>
      <c r="H39" s="815"/>
      <c r="I39" s="815"/>
      <c r="J39" s="815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119" t="s">
        <v>296</v>
      </c>
      <c r="AB39" s="119"/>
      <c r="AC39" s="119"/>
      <c r="AD39" s="119"/>
      <c r="AE39" s="119"/>
      <c r="AF39" s="119"/>
      <c r="AG39" s="119"/>
      <c r="AH39" s="119"/>
      <c r="AI39" s="119"/>
      <c r="AJ39" s="118"/>
      <c r="AK39" s="18"/>
    </row>
    <row r="40" spans="1:40" ht="12" customHeight="1" x14ac:dyDescent="0.2">
      <c r="A40" s="812" t="s">
        <v>304</v>
      </c>
      <c r="B40" s="813"/>
      <c r="C40" s="813"/>
      <c r="D40" s="813"/>
      <c r="E40" s="813"/>
      <c r="F40" s="813"/>
      <c r="G40" s="813"/>
      <c r="H40" s="813"/>
      <c r="I40" s="813"/>
      <c r="J40" s="813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119" t="s">
        <v>296</v>
      </c>
      <c r="AB40" s="119"/>
      <c r="AC40" s="119"/>
      <c r="AD40" s="119"/>
      <c r="AE40" s="119"/>
      <c r="AF40" s="119"/>
      <c r="AG40" s="119"/>
      <c r="AH40" s="119"/>
      <c r="AI40" s="119"/>
      <c r="AJ40" s="118"/>
      <c r="AK40" s="18"/>
    </row>
    <row r="41" spans="1:40" ht="12" customHeight="1" x14ac:dyDescent="0.2">
      <c r="A41" s="812" t="s">
        <v>300</v>
      </c>
      <c r="B41" s="813"/>
      <c r="C41" s="813"/>
      <c r="D41" s="813"/>
      <c r="E41" s="813"/>
      <c r="F41" s="813"/>
      <c r="G41" s="813"/>
      <c r="H41" s="813"/>
      <c r="I41" s="813"/>
      <c r="J41" s="813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119" t="s">
        <v>296</v>
      </c>
      <c r="AB41" s="119"/>
      <c r="AC41" s="119"/>
      <c r="AD41" s="119"/>
      <c r="AE41" s="119"/>
      <c r="AF41" s="119"/>
      <c r="AG41" s="119"/>
      <c r="AH41" s="119"/>
      <c r="AI41" s="119"/>
      <c r="AJ41" s="112"/>
      <c r="AK41" s="18"/>
    </row>
    <row r="42" spans="1:40" ht="12" customHeight="1" thickBot="1" x14ac:dyDescent="0.25">
      <c r="A42" s="812" t="s">
        <v>302</v>
      </c>
      <c r="B42" s="813"/>
      <c r="C42" s="813"/>
      <c r="D42" s="813"/>
      <c r="E42" s="813"/>
      <c r="F42" s="813"/>
      <c r="G42" s="813"/>
      <c r="H42" s="813"/>
      <c r="I42" s="813"/>
      <c r="J42" s="813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119" t="s">
        <v>297</v>
      </c>
      <c r="AB42" s="119"/>
      <c r="AC42" s="119"/>
      <c r="AD42" s="119"/>
      <c r="AE42" s="119"/>
      <c r="AF42" s="119"/>
      <c r="AG42" s="119"/>
      <c r="AH42" s="119"/>
      <c r="AI42" s="119"/>
      <c r="AJ42" s="112"/>
      <c r="AK42" s="18"/>
    </row>
    <row r="43" spans="1:40" s="39" customFormat="1" ht="3.75" customHeight="1" thickBot="1" x14ac:dyDescent="0.25">
      <c r="A43" s="446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9"/>
      <c r="AK43" s="37"/>
      <c r="AL43" s="38"/>
    </row>
    <row r="44" spans="1:40" s="45" customFormat="1" ht="12.75" thickBot="1" x14ac:dyDescent="0.25">
      <c r="A44" s="749" t="s">
        <v>281</v>
      </c>
      <c r="B44" s="750"/>
      <c r="C44" s="750"/>
      <c r="D44" s="750"/>
      <c r="E44" s="750"/>
      <c r="F44" s="750"/>
      <c r="G44" s="750"/>
      <c r="H44" s="750"/>
      <c r="I44" s="750"/>
      <c r="J44" s="750"/>
      <c r="K44" s="750"/>
      <c r="L44" s="750"/>
      <c r="M44" s="750"/>
      <c r="N44" s="750"/>
      <c r="O44" s="751" t="s">
        <v>209</v>
      </c>
      <c r="P44" s="751"/>
      <c r="Q44" s="752" t="s">
        <v>282</v>
      </c>
      <c r="R44" s="753"/>
      <c r="S44" s="442" t="s">
        <v>283</v>
      </c>
      <c r="T44" s="754"/>
      <c r="U44" s="754"/>
      <c r="V44" s="754"/>
      <c r="W44" s="754"/>
      <c r="X44" s="754"/>
      <c r="Y44" s="754"/>
      <c r="Z44" s="754"/>
      <c r="AA44" s="754"/>
      <c r="AB44" s="754"/>
      <c r="AC44" s="754"/>
      <c r="AD44" s="754"/>
      <c r="AE44" s="754"/>
      <c r="AF44" s="754"/>
      <c r="AG44" s="755" t="s">
        <v>209</v>
      </c>
      <c r="AH44" s="755"/>
      <c r="AI44" s="756" t="s">
        <v>11</v>
      </c>
      <c r="AJ44" s="757"/>
      <c r="AK44" s="44"/>
    </row>
    <row r="45" spans="1:40" s="39" customFormat="1" ht="3.75" customHeight="1" thickBot="1" x14ac:dyDescent="0.25">
      <c r="A45" s="456"/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9"/>
      <c r="AK45" s="37"/>
      <c r="AL45" s="38"/>
    </row>
    <row r="46" spans="1:40" s="39" customFormat="1" ht="12.75" customHeight="1" x14ac:dyDescent="0.2">
      <c r="A46" s="816" t="s">
        <v>299</v>
      </c>
      <c r="B46" s="817"/>
      <c r="C46" s="817"/>
      <c r="D46" s="817"/>
      <c r="E46" s="817"/>
      <c r="F46" s="817"/>
      <c r="G46" s="817"/>
      <c r="H46" s="817"/>
      <c r="I46" s="817"/>
      <c r="J46" s="817"/>
      <c r="K46" s="817"/>
      <c r="L46" s="817"/>
      <c r="M46" s="817"/>
      <c r="N46" s="817"/>
      <c r="O46" s="817"/>
      <c r="P46" s="817"/>
      <c r="Q46" s="817"/>
      <c r="R46" s="817"/>
      <c r="S46" s="817"/>
      <c r="T46" s="817"/>
      <c r="U46" s="817"/>
      <c r="V46" s="817"/>
      <c r="W46" s="817"/>
      <c r="X46" s="817"/>
      <c r="Y46" s="817"/>
      <c r="Z46" s="817"/>
      <c r="AA46" s="817"/>
      <c r="AB46" s="817"/>
      <c r="AC46" s="817"/>
      <c r="AD46" s="817"/>
      <c r="AE46" s="817"/>
      <c r="AF46" s="817"/>
      <c r="AG46" s="817"/>
      <c r="AH46" s="817"/>
      <c r="AI46" s="817"/>
      <c r="AJ46" s="818"/>
      <c r="AK46" s="37"/>
      <c r="AL46" s="38"/>
    </row>
    <row r="47" spans="1:40" s="39" customFormat="1" ht="12.75" customHeight="1" x14ac:dyDescent="0.2">
      <c r="A47" s="117"/>
      <c r="B47" s="113"/>
      <c r="C47" s="113"/>
      <c r="D47" s="119"/>
      <c r="E47" s="119"/>
      <c r="F47" s="119"/>
      <c r="G47" s="119"/>
      <c r="H47" s="119"/>
      <c r="I47" s="119"/>
      <c r="J47" s="119"/>
      <c r="K47" s="119"/>
      <c r="L47" s="119"/>
      <c r="M47" s="113"/>
      <c r="N47" s="113"/>
      <c r="O47" s="113"/>
      <c r="P47" s="119"/>
      <c r="Q47" s="119"/>
      <c r="R47" s="119"/>
      <c r="S47" s="119"/>
      <c r="T47" s="119"/>
      <c r="U47" s="119"/>
      <c r="V47" s="119"/>
      <c r="W47" s="119"/>
      <c r="X47" s="119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37"/>
      <c r="AL47" s="40"/>
    </row>
    <row r="48" spans="1:40" s="39" customFormat="1" ht="12.75" customHeight="1" x14ac:dyDescent="0.2">
      <c r="A48" s="117"/>
      <c r="B48" s="113"/>
      <c r="C48" s="113"/>
      <c r="D48" s="119"/>
      <c r="E48" s="119"/>
      <c r="F48" s="119"/>
      <c r="G48" s="119"/>
      <c r="H48" s="119"/>
      <c r="I48" s="119"/>
      <c r="J48" s="119"/>
      <c r="K48" s="119"/>
      <c r="L48" s="119"/>
      <c r="M48" s="113"/>
      <c r="N48" s="113"/>
      <c r="O48" s="113"/>
      <c r="P48" s="119"/>
      <c r="Q48" s="119"/>
      <c r="R48" s="119"/>
      <c r="S48" s="119"/>
      <c r="T48" s="119"/>
      <c r="U48" s="119"/>
      <c r="V48" s="119"/>
      <c r="W48" s="119"/>
      <c r="X48" s="119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7"/>
      <c r="AK48" s="37"/>
      <c r="AL48" s="38"/>
    </row>
    <row r="49" spans="1:55" s="39" customFormat="1" ht="12.75" customHeight="1" x14ac:dyDescent="0.2">
      <c r="A49" s="117"/>
      <c r="B49" s="113"/>
      <c r="C49" s="113"/>
      <c r="D49" s="119"/>
      <c r="E49" s="119"/>
      <c r="F49" s="119"/>
      <c r="G49" s="119"/>
      <c r="H49" s="119"/>
      <c r="I49" s="119"/>
      <c r="J49" s="119"/>
      <c r="K49" s="119"/>
      <c r="L49" s="119"/>
      <c r="M49" s="113"/>
      <c r="N49" s="113"/>
      <c r="O49" s="113"/>
      <c r="P49" s="119"/>
      <c r="Q49" s="119"/>
      <c r="R49" s="119"/>
      <c r="S49" s="119"/>
      <c r="T49" s="119"/>
      <c r="U49" s="119"/>
      <c r="V49" s="119"/>
      <c r="W49" s="119"/>
      <c r="X49" s="119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7"/>
      <c r="AK49" s="37"/>
      <c r="AL49" s="38"/>
      <c r="AM49" s="41"/>
      <c r="AN49" s="41"/>
      <c r="AO49" s="41"/>
      <c r="AP49" s="41"/>
    </row>
    <row r="50" spans="1:55" s="39" customFormat="1" ht="12.75" customHeight="1" x14ac:dyDescent="0.2">
      <c r="A50" s="117"/>
      <c r="B50" s="113"/>
      <c r="C50" s="113"/>
      <c r="D50" s="119"/>
      <c r="E50" s="119"/>
      <c r="F50" s="119"/>
      <c r="G50" s="119"/>
      <c r="H50" s="119"/>
      <c r="I50" s="119"/>
      <c r="J50" s="119"/>
      <c r="K50" s="119"/>
      <c r="L50" s="119"/>
      <c r="M50" s="113"/>
      <c r="N50" s="113"/>
      <c r="O50" s="113"/>
      <c r="P50" s="119"/>
      <c r="Q50" s="119"/>
      <c r="R50" s="119"/>
      <c r="S50" s="119"/>
      <c r="T50" s="119"/>
      <c r="U50" s="119"/>
      <c r="V50" s="119"/>
      <c r="W50" s="119"/>
      <c r="X50" s="119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37"/>
      <c r="AL50" s="38"/>
      <c r="AM50" s="42"/>
      <c r="AN50" s="42"/>
      <c r="AO50" s="42"/>
      <c r="AP50" s="42"/>
    </row>
    <row r="51" spans="1:55" s="39" customFormat="1" ht="12.75" customHeight="1" x14ac:dyDescent="0.2">
      <c r="A51" s="117"/>
      <c r="B51" s="113"/>
      <c r="C51" s="113"/>
      <c r="D51" s="119"/>
      <c r="E51" s="119"/>
      <c r="F51" s="119"/>
      <c r="G51" s="119"/>
      <c r="H51" s="119"/>
      <c r="I51" s="119"/>
      <c r="J51" s="119"/>
      <c r="K51" s="119"/>
      <c r="L51" s="119"/>
      <c r="M51" s="113"/>
      <c r="N51" s="113"/>
      <c r="O51" s="113"/>
      <c r="P51" s="119"/>
      <c r="Q51" s="119"/>
      <c r="R51" s="119"/>
      <c r="S51" s="119"/>
      <c r="T51" s="119"/>
      <c r="U51" s="119"/>
      <c r="V51" s="119"/>
      <c r="W51" s="119"/>
      <c r="X51" s="119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37"/>
      <c r="AL51" s="43"/>
      <c r="AM51" s="43"/>
      <c r="AN51" s="43"/>
      <c r="AO51" s="43"/>
      <c r="AP51" s="43"/>
      <c r="AQ51" s="43"/>
      <c r="AR51" s="43"/>
    </row>
    <row r="52" spans="1:55" s="39" customFormat="1" ht="12.75" customHeight="1" x14ac:dyDescent="0.2">
      <c r="A52" s="117"/>
      <c r="B52" s="113"/>
      <c r="C52" s="113"/>
      <c r="D52" s="119"/>
      <c r="E52" s="119"/>
      <c r="F52" s="119"/>
      <c r="G52" s="119"/>
      <c r="H52" s="119"/>
      <c r="I52" s="119"/>
      <c r="J52" s="119"/>
      <c r="K52" s="119"/>
      <c r="L52" s="119"/>
      <c r="M52" s="113"/>
      <c r="N52" s="113"/>
      <c r="O52" s="113"/>
      <c r="P52" s="119"/>
      <c r="Q52" s="119"/>
      <c r="R52" s="119"/>
      <c r="S52" s="119"/>
      <c r="T52" s="119"/>
      <c r="U52" s="119"/>
      <c r="V52" s="119"/>
      <c r="W52" s="119"/>
      <c r="X52" s="119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37"/>
      <c r="AL52" s="43"/>
      <c r="AM52" s="43"/>
      <c r="AN52" s="43"/>
      <c r="AO52" s="43"/>
      <c r="AP52" s="43"/>
      <c r="AQ52" s="43"/>
      <c r="AR52" s="43"/>
    </row>
    <row r="53" spans="1:55" s="39" customFormat="1" ht="12.75" customHeight="1" x14ac:dyDescent="0.2">
      <c r="A53" s="117"/>
      <c r="B53" s="113"/>
      <c r="C53" s="113"/>
      <c r="D53" s="119"/>
      <c r="E53" s="119"/>
      <c r="F53" s="119"/>
      <c r="G53" s="119"/>
      <c r="H53" s="119"/>
      <c r="I53" s="119"/>
      <c r="J53" s="119"/>
      <c r="K53" s="119"/>
      <c r="L53" s="119"/>
      <c r="M53" s="113"/>
      <c r="N53" s="113"/>
      <c r="O53" s="113"/>
      <c r="P53" s="119"/>
      <c r="Q53" s="119"/>
      <c r="R53" s="119"/>
      <c r="S53" s="119"/>
      <c r="T53" s="119"/>
      <c r="U53" s="119"/>
      <c r="V53" s="119"/>
      <c r="W53" s="119"/>
      <c r="X53" s="119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37"/>
      <c r="AL53" s="43"/>
      <c r="AM53" s="43"/>
      <c r="AN53" s="43"/>
      <c r="AO53" s="43"/>
      <c r="AP53" s="43"/>
      <c r="AQ53" s="43"/>
      <c r="AR53" s="43"/>
    </row>
    <row r="54" spans="1:55" s="39" customFormat="1" ht="12.75" customHeight="1" thickBot="1" x14ac:dyDescent="0.25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2"/>
      <c r="AK54" s="37"/>
      <c r="AL54" s="43"/>
      <c r="AM54" s="43"/>
      <c r="AN54" s="43"/>
      <c r="AO54" s="43"/>
      <c r="AP54" s="43"/>
      <c r="AQ54" s="43"/>
      <c r="AR54" s="43"/>
    </row>
    <row r="55" spans="1:55" ht="3.75" customHeight="1" thickBot="1" x14ac:dyDescent="0.25">
      <c r="A55" s="446"/>
      <c r="B55" s="447"/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8"/>
      <c r="T55" s="448"/>
      <c r="U55" s="448"/>
      <c r="V55" s="448"/>
      <c r="W55" s="448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448"/>
      <c r="AI55" s="448"/>
      <c r="AJ55" s="449"/>
      <c r="AK55" s="18"/>
      <c r="AL55" s="8"/>
    </row>
    <row r="56" spans="1:55" ht="12" customHeight="1" x14ac:dyDescent="0.2">
      <c r="A56" s="300" t="s">
        <v>60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2"/>
      <c r="O56" s="450" t="str">
        <f>+A!O57</f>
        <v>SolarTestLab</v>
      </c>
      <c r="P56" s="451"/>
      <c r="Q56" s="451"/>
      <c r="R56" s="451"/>
      <c r="S56" s="451"/>
      <c r="T56" s="451"/>
      <c r="U56" s="451"/>
      <c r="V56" s="451"/>
      <c r="W56" s="451"/>
      <c r="X56" s="451"/>
      <c r="Y56" s="451"/>
      <c r="Z56" s="451"/>
      <c r="AA56" s="451"/>
      <c r="AB56" s="451"/>
      <c r="AC56" s="451"/>
      <c r="AD56" s="451"/>
      <c r="AE56" s="451"/>
      <c r="AF56" s="451"/>
      <c r="AG56" s="451"/>
      <c r="AH56" s="451"/>
      <c r="AI56" s="451"/>
      <c r="AJ56" s="452"/>
      <c r="AK56" s="18"/>
    </row>
    <row r="57" spans="1:55" ht="12" customHeight="1" x14ac:dyDescent="0.2">
      <c r="A57" s="201" t="s">
        <v>1</v>
      </c>
      <c r="B57" s="537"/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8"/>
      <c r="O57" s="534" t="str">
        <f>+A!O58</f>
        <v>www.</v>
      </c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/>
      <c r="AA57" s="535"/>
      <c r="AB57" s="535"/>
      <c r="AC57" s="535"/>
      <c r="AD57" s="535"/>
      <c r="AE57" s="535"/>
      <c r="AF57" s="535"/>
      <c r="AG57" s="535"/>
      <c r="AH57" s="535"/>
      <c r="AI57" s="535"/>
      <c r="AJ57" s="536"/>
      <c r="AK57" s="18"/>
    </row>
    <row r="58" spans="1:55" s="9" customFormat="1" ht="12" customHeight="1" x14ac:dyDescent="0.2">
      <c r="A58" s="201" t="s">
        <v>76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4" t="str">
        <f>+A!O59</f>
        <v>RepNo.-99</v>
      </c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6"/>
      <c r="AK58" s="21"/>
    </row>
    <row r="59" spans="1:55" ht="12" customHeight="1" x14ac:dyDescent="0.2">
      <c r="A59" s="201" t="s">
        <v>77</v>
      </c>
      <c r="B59" s="537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8"/>
      <c r="O59" s="539" t="str">
        <f>+A!O60</f>
        <v>yyyy-mm-dd</v>
      </c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540"/>
      <c r="AJ59" s="541"/>
      <c r="AK59" s="18"/>
      <c r="AM59" s="22"/>
      <c r="AN59" s="22"/>
    </row>
    <row r="60" spans="1:55" ht="12.75" customHeight="1" thickBot="1" x14ac:dyDescent="0.25">
      <c r="A60" s="206" t="s">
        <v>78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8"/>
      <c r="O60" s="542" t="s">
        <v>21</v>
      </c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4"/>
      <c r="AK60" s="50"/>
      <c r="AN60" s="38"/>
      <c r="AO60" s="38"/>
      <c r="AZ60" s="38" t="s">
        <v>21</v>
      </c>
      <c r="BA60" s="38" t="str">
        <f>+IF(F5=A!AS5,"Please specify test standard in page 1",IF(F5="EN12977-2","EN 12977-2 (CTSS)","ISO 9459-2 (CSTG)"))</f>
        <v>ISO 9459-2 (CSTG)</v>
      </c>
      <c r="BB60" s="38" t="str">
        <f>+IF(F5=A!AS5,"",IF(F5="EN12977-2","","ISO 9459-5 (DST)"))</f>
        <v>ISO 9459-5 (DST)</v>
      </c>
      <c r="BC60" s="38"/>
    </row>
    <row r="61" spans="1:55" ht="3.75" customHeight="1" thickBot="1" x14ac:dyDescent="0.25">
      <c r="A61" s="282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4"/>
      <c r="AK61" s="18"/>
    </row>
    <row r="62" spans="1:55" ht="12" customHeight="1" thickBot="1" x14ac:dyDescent="0.25">
      <c r="A62" s="319" t="s">
        <v>61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10" t="s">
        <v>20</v>
      </c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2"/>
      <c r="AK62" s="18"/>
      <c r="AZ62" s="38"/>
      <c r="BA62" s="38"/>
      <c r="BB62" s="38"/>
      <c r="BC62" s="38"/>
    </row>
    <row r="63" spans="1:55" ht="12" customHeight="1" x14ac:dyDescent="0.2">
      <c r="A63" s="322" t="s">
        <v>79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13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5"/>
      <c r="AK63" s="18"/>
    </row>
    <row r="64" spans="1:55" ht="12" customHeight="1" x14ac:dyDescent="0.2">
      <c r="A64" s="325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13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5"/>
      <c r="AK64" s="18"/>
    </row>
    <row r="65" spans="1:37" ht="12" customHeight="1" x14ac:dyDescent="0.2">
      <c r="A65" s="325"/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13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5"/>
      <c r="AK65" s="18"/>
    </row>
    <row r="66" spans="1:37" ht="12" customHeight="1" thickBot="1" x14ac:dyDescent="0.25">
      <c r="A66" s="328"/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16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8"/>
      <c r="AK66" s="18"/>
    </row>
    <row r="67" spans="1:37" ht="12" customHeight="1" x14ac:dyDescent="0.2">
      <c r="A67" s="432"/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432"/>
      <c r="M67" s="432"/>
      <c r="N67" s="432"/>
      <c r="O67" s="432"/>
      <c r="P67" s="432"/>
      <c r="Q67" s="432"/>
      <c r="R67" s="432"/>
      <c r="S67" s="432"/>
      <c r="T67" s="432"/>
      <c r="U67" s="432"/>
      <c r="V67" s="432"/>
      <c r="W67" s="432"/>
      <c r="X67" s="432"/>
      <c r="Y67" s="432"/>
      <c r="Z67" s="432"/>
      <c r="AA67" s="432"/>
      <c r="AB67" s="432"/>
      <c r="AC67" s="432"/>
      <c r="AD67" s="432"/>
      <c r="AE67" s="338" t="str">
        <f>+A!AE69</f>
        <v>Version 4.5, 2017-10-24</v>
      </c>
      <c r="AF67" s="338"/>
      <c r="AG67" s="338"/>
      <c r="AH67" s="338"/>
      <c r="AI67" s="338"/>
      <c r="AJ67" s="338"/>
      <c r="AK67" s="18"/>
    </row>
    <row r="68" spans="1:37" ht="36.75" customHeight="1" x14ac:dyDescent="0.2">
      <c r="A68" s="306" t="s">
        <v>12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18"/>
    </row>
    <row r="69" spans="1:37" ht="12" thickBot="1" x14ac:dyDescent="0.25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433"/>
      <c r="U69" s="433"/>
      <c r="V69" s="433"/>
      <c r="W69" s="433"/>
      <c r="X69" s="433"/>
      <c r="Y69" s="433"/>
      <c r="Z69" s="433"/>
      <c r="AA69" s="433"/>
      <c r="AB69" s="433"/>
      <c r="AC69" s="433"/>
      <c r="AD69" s="433"/>
      <c r="AE69" s="433"/>
      <c r="AF69" s="433"/>
      <c r="AG69" s="433"/>
      <c r="AH69" s="433"/>
      <c r="AI69" s="433"/>
      <c r="AJ69" s="433"/>
      <c r="AK69" s="23"/>
    </row>
    <row r="70" spans="1:37" ht="12" thickTop="1" x14ac:dyDescent="0.2">
      <c r="A70" s="1"/>
    </row>
    <row r="71" spans="1:37" x14ac:dyDescent="0.2">
      <c r="A71" s="1"/>
    </row>
    <row r="72" spans="1:37" x14ac:dyDescent="0.2">
      <c r="A72" s="1"/>
    </row>
    <row r="73" spans="1:37" x14ac:dyDescent="0.2">
      <c r="A73" s="1"/>
    </row>
    <row r="74" spans="1:37" x14ac:dyDescent="0.2">
      <c r="A74" s="1"/>
    </row>
    <row r="75" spans="1:37" x14ac:dyDescent="0.2">
      <c r="A75" s="1"/>
    </row>
    <row r="76" spans="1:37" x14ac:dyDescent="0.2">
      <c r="A76" s="1"/>
    </row>
    <row r="77" spans="1:37" x14ac:dyDescent="0.2">
      <c r="A77" s="1"/>
    </row>
    <row r="78" spans="1:37" x14ac:dyDescent="0.2">
      <c r="A78" s="1"/>
    </row>
    <row r="79" spans="1:37" x14ac:dyDescent="0.2">
      <c r="A79" s="1"/>
    </row>
    <row r="80" spans="1:37" x14ac:dyDescent="0.2">
      <c r="A80" s="1"/>
    </row>
    <row r="81" spans="1:191" x14ac:dyDescent="0.2">
      <c r="A81" s="1"/>
    </row>
    <row r="82" spans="1:191" s="1" customFormat="1" x14ac:dyDescent="0.2"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</row>
    <row r="83" spans="1:191" s="1" customFormat="1" x14ac:dyDescent="0.2"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</row>
    <row r="84" spans="1:191" s="1" customFormat="1" x14ac:dyDescent="0.2"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</row>
    <row r="85" spans="1:191" s="1" customFormat="1" x14ac:dyDescent="0.2"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</row>
    <row r="86" spans="1:191" s="1" customFormat="1" x14ac:dyDescent="0.2"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</row>
    <row r="87" spans="1:191" s="1" customFormat="1" x14ac:dyDescent="0.2"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</row>
    <row r="88" spans="1:191" s="1" customFormat="1" x14ac:dyDescent="0.2"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</row>
    <row r="89" spans="1:191" s="1" customFormat="1" x14ac:dyDescent="0.2"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</row>
    <row r="90" spans="1:191" s="1" customFormat="1" x14ac:dyDescent="0.2"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</row>
    <row r="91" spans="1:191" s="1" customFormat="1" x14ac:dyDescent="0.2"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</row>
    <row r="92" spans="1:191" s="1" customFormat="1" x14ac:dyDescent="0.2"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</row>
    <row r="93" spans="1:191" s="1" customFormat="1" x14ac:dyDescent="0.2"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</row>
    <row r="94" spans="1:191" s="1" customFormat="1" x14ac:dyDescent="0.2"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</row>
    <row r="95" spans="1:191" s="1" customFormat="1" x14ac:dyDescent="0.2"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</row>
    <row r="96" spans="1:191" s="1" customFormat="1" x14ac:dyDescent="0.2"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</row>
    <row r="97" spans="37:191" s="1" customFormat="1" x14ac:dyDescent="0.2"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</row>
    <row r="98" spans="37:191" s="1" customFormat="1" x14ac:dyDescent="0.2"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</row>
    <row r="99" spans="37:191" s="1" customFormat="1" x14ac:dyDescent="0.2"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</row>
    <row r="100" spans="37:191" s="1" customFormat="1" x14ac:dyDescent="0.2"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</row>
    <row r="101" spans="37:191" s="1" customFormat="1" x14ac:dyDescent="0.2"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</row>
    <row r="102" spans="37:191" s="1" customFormat="1" x14ac:dyDescent="0.2"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</row>
    <row r="103" spans="37:191" s="1" customFormat="1" x14ac:dyDescent="0.2"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</row>
    <row r="104" spans="37:191" s="1" customFormat="1" x14ac:dyDescent="0.2"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</row>
    <row r="105" spans="37:191" s="1" customFormat="1" x14ac:dyDescent="0.2"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</row>
    <row r="106" spans="37:191" s="1" customFormat="1" x14ac:dyDescent="0.2"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</row>
    <row r="107" spans="37:191" s="1" customFormat="1" x14ac:dyDescent="0.2"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</row>
    <row r="108" spans="37:191" s="1" customFormat="1" x14ac:dyDescent="0.2"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</row>
    <row r="109" spans="37:191" s="1" customFormat="1" x14ac:dyDescent="0.2"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</row>
    <row r="110" spans="37:191" s="1" customFormat="1" x14ac:dyDescent="0.2"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</row>
    <row r="111" spans="37:191" s="1" customFormat="1" x14ac:dyDescent="0.2"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</row>
    <row r="112" spans="37:191" s="1" customFormat="1" x14ac:dyDescent="0.2"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</row>
    <row r="113" spans="37:191" s="1" customFormat="1" x14ac:dyDescent="0.2"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</row>
    <row r="114" spans="37:191" s="1" customFormat="1" x14ac:dyDescent="0.2"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</row>
    <row r="115" spans="37:191" s="1" customFormat="1" x14ac:dyDescent="0.2"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</row>
    <row r="116" spans="37:191" s="1" customFormat="1" x14ac:dyDescent="0.2"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</row>
    <row r="117" spans="37:191" s="1" customFormat="1" x14ac:dyDescent="0.2"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</row>
    <row r="118" spans="37:191" s="1" customFormat="1" x14ac:dyDescent="0.2"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</row>
    <row r="119" spans="37:191" s="1" customFormat="1" x14ac:dyDescent="0.2"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</row>
    <row r="120" spans="37:191" s="1" customFormat="1" x14ac:dyDescent="0.2"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</row>
    <row r="121" spans="37:191" s="1" customFormat="1" x14ac:dyDescent="0.2"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</row>
    <row r="122" spans="37:191" s="1" customFormat="1" x14ac:dyDescent="0.2"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</row>
    <row r="123" spans="37:191" s="1" customFormat="1" x14ac:dyDescent="0.2"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</row>
    <row r="124" spans="37:191" s="1" customFormat="1" x14ac:dyDescent="0.2"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</row>
    <row r="125" spans="37:191" s="1" customFormat="1" x14ac:dyDescent="0.2"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</row>
    <row r="126" spans="37:191" s="1" customFormat="1" x14ac:dyDescent="0.2"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</row>
    <row r="127" spans="37:191" s="1" customFormat="1" x14ac:dyDescent="0.2"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</row>
    <row r="128" spans="37:191" s="1" customFormat="1" x14ac:dyDescent="0.2"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</row>
    <row r="129" spans="37:191" s="1" customFormat="1" x14ac:dyDescent="0.2"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</row>
    <row r="130" spans="37:191" s="1" customFormat="1" x14ac:dyDescent="0.2"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</row>
    <row r="131" spans="37:191" s="1" customFormat="1" x14ac:dyDescent="0.2"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</row>
    <row r="132" spans="37:191" s="1" customFormat="1" x14ac:dyDescent="0.2"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</row>
    <row r="133" spans="37:191" s="1" customFormat="1" x14ac:dyDescent="0.2"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</row>
    <row r="134" spans="37:191" s="1" customFormat="1" x14ac:dyDescent="0.2"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</row>
    <row r="135" spans="37:191" s="1" customFormat="1" x14ac:dyDescent="0.2"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</row>
    <row r="136" spans="37:191" s="1" customFormat="1" x14ac:dyDescent="0.2"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</row>
    <row r="137" spans="37:191" s="1" customFormat="1" x14ac:dyDescent="0.2"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</row>
    <row r="138" spans="37:191" s="1" customFormat="1" x14ac:dyDescent="0.2"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</row>
    <row r="139" spans="37:191" s="1" customFormat="1" x14ac:dyDescent="0.2"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</row>
    <row r="140" spans="37:191" s="1" customFormat="1" x14ac:dyDescent="0.2"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</row>
    <row r="141" spans="37:191" s="1" customFormat="1" x14ac:dyDescent="0.2"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</row>
    <row r="142" spans="37:191" s="1" customFormat="1" x14ac:dyDescent="0.2"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</row>
    <row r="143" spans="37:191" s="1" customFormat="1" x14ac:dyDescent="0.2"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</row>
    <row r="144" spans="37:191" s="1" customFormat="1" x14ac:dyDescent="0.2"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</row>
    <row r="145" spans="37:191" s="1" customFormat="1" x14ac:dyDescent="0.2"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</row>
    <row r="146" spans="37:191" s="1" customFormat="1" x14ac:dyDescent="0.2"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</row>
    <row r="147" spans="37:191" s="1" customFormat="1" x14ac:dyDescent="0.2"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</row>
    <row r="148" spans="37:191" s="1" customFormat="1" x14ac:dyDescent="0.2"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</row>
    <row r="149" spans="37:191" s="1" customFormat="1" x14ac:dyDescent="0.2"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</row>
    <row r="150" spans="37:191" s="1" customFormat="1" x14ac:dyDescent="0.2"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</row>
    <row r="151" spans="37:191" s="1" customFormat="1" x14ac:dyDescent="0.2"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</row>
    <row r="152" spans="37:191" s="1" customFormat="1" x14ac:dyDescent="0.2"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</row>
    <row r="153" spans="37:191" s="1" customFormat="1" x14ac:dyDescent="0.2"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</row>
    <row r="154" spans="37:191" s="1" customFormat="1" x14ac:dyDescent="0.2"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</row>
    <row r="155" spans="37:191" s="1" customFormat="1" x14ac:dyDescent="0.2"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</row>
    <row r="156" spans="37:191" s="1" customFormat="1" x14ac:dyDescent="0.2"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</row>
    <row r="157" spans="37:191" s="1" customFormat="1" x14ac:dyDescent="0.2"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</row>
    <row r="158" spans="37:191" s="1" customFormat="1" x14ac:dyDescent="0.2"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</row>
    <row r="159" spans="37:191" s="1" customFormat="1" x14ac:dyDescent="0.2"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</row>
    <row r="160" spans="37:191" s="1" customFormat="1" x14ac:dyDescent="0.2"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</row>
    <row r="161" spans="37:191" s="1" customFormat="1" x14ac:dyDescent="0.2"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</row>
    <row r="162" spans="37:191" s="1" customFormat="1" x14ac:dyDescent="0.2"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</row>
    <row r="163" spans="37:191" s="1" customFormat="1" x14ac:dyDescent="0.2"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</row>
    <row r="164" spans="37:191" s="1" customFormat="1" x14ac:dyDescent="0.2"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</row>
    <row r="165" spans="37:191" s="1" customFormat="1" x14ac:dyDescent="0.2"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</row>
    <row r="166" spans="37:191" s="1" customFormat="1" x14ac:dyDescent="0.2"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</row>
    <row r="167" spans="37:191" s="1" customFormat="1" x14ac:dyDescent="0.2"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</row>
    <row r="168" spans="37:191" s="1" customFormat="1" x14ac:dyDescent="0.2"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</row>
    <row r="169" spans="37:191" s="1" customFormat="1" x14ac:dyDescent="0.2"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</row>
    <row r="170" spans="37:191" s="1" customFormat="1" x14ac:dyDescent="0.2"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</row>
    <row r="171" spans="37:191" s="1" customFormat="1" x14ac:dyDescent="0.2"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</row>
    <row r="172" spans="37:191" s="1" customFormat="1" x14ac:dyDescent="0.2"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</row>
    <row r="173" spans="37:191" s="1" customFormat="1" x14ac:dyDescent="0.2"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</row>
    <row r="174" spans="37:191" s="1" customFormat="1" x14ac:dyDescent="0.2"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</row>
    <row r="175" spans="37:191" s="1" customFormat="1" x14ac:dyDescent="0.2"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</row>
    <row r="176" spans="37:191" s="1" customFormat="1" x14ac:dyDescent="0.2"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</row>
    <row r="177" spans="37:191" s="1" customFormat="1" x14ac:dyDescent="0.2"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</row>
    <row r="178" spans="37:191" s="1" customFormat="1" x14ac:dyDescent="0.2"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</row>
    <row r="179" spans="37:191" s="1" customFormat="1" x14ac:dyDescent="0.2"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</row>
    <row r="180" spans="37:191" s="1" customFormat="1" x14ac:dyDescent="0.2"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</row>
    <row r="181" spans="37:191" s="1" customFormat="1" x14ac:dyDescent="0.2"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</row>
    <row r="182" spans="37:191" s="1" customFormat="1" x14ac:dyDescent="0.2"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</row>
    <row r="183" spans="37:191" s="1" customFormat="1" x14ac:dyDescent="0.2"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</row>
    <row r="184" spans="37:191" s="1" customFormat="1" x14ac:dyDescent="0.2"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</row>
    <row r="185" spans="37:191" s="1" customFormat="1" x14ac:dyDescent="0.2"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</row>
    <row r="186" spans="37:191" s="1" customFormat="1" x14ac:dyDescent="0.2"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</row>
    <row r="187" spans="37:191" s="1" customFormat="1" x14ac:dyDescent="0.2"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</row>
    <row r="188" spans="37:191" s="1" customFormat="1" x14ac:dyDescent="0.2"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</row>
    <row r="189" spans="37:191" s="1" customFormat="1" x14ac:dyDescent="0.2"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</row>
    <row r="190" spans="37:191" s="1" customFormat="1" x14ac:dyDescent="0.2"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</row>
    <row r="191" spans="37:191" s="1" customFormat="1" x14ac:dyDescent="0.2"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</row>
    <row r="192" spans="37:191" s="1" customFormat="1" x14ac:dyDescent="0.2"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</row>
    <row r="193" spans="37:191" s="1" customFormat="1" x14ac:dyDescent="0.2"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</row>
    <row r="194" spans="37:191" s="1" customFormat="1" x14ac:dyDescent="0.2"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</row>
    <row r="195" spans="37:191" s="1" customFormat="1" x14ac:dyDescent="0.2"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</row>
    <row r="196" spans="37:191" s="1" customFormat="1" x14ac:dyDescent="0.2"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</row>
    <row r="197" spans="37:191" s="1" customFormat="1" x14ac:dyDescent="0.2"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</row>
    <row r="198" spans="37:191" s="1" customFormat="1" x14ac:dyDescent="0.2"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</row>
    <row r="199" spans="37:191" s="1" customFormat="1" x14ac:dyDescent="0.2"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</row>
    <row r="200" spans="37:191" s="1" customFormat="1" x14ac:dyDescent="0.2"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</row>
    <row r="201" spans="37:191" s="1" customFormat="1" x14ac:dyDescent="0.2"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</row>
    <row r="202" spans="37:191" s="1" customFormat="1" x14ac:dyDescent="0.2"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</row>
    <row r="203" spans="37:191" s="1" customFormat="1" x14ac:dyDescent="0.2"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</row>
    <row r="204" spans="37:191" s="1" customFormat="1" x14ac:dyDescent="0.2"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</row>
    <row r="205" spans="37:191" s="1" customFormat="1" x14ac:dyDescent="0.2"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</row>
    <row r="206" spans="37:191" s="1" customFormat="1" x14ac:dyDescent="0.2"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</row>
    <row r="207" spans="37:191" s="1" customFormat="1" x14ac:dyDescent="0.2"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</row>
    <row r="208" spans="37:191" s="1" customFormat="1" x14ac:dyDescent="0.2"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</row>
    <row r="209" spans="37:191" s="1" customFormat="1" x14ac:dyDescent="0.2"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</row>
    <row r="210" spans="37:191" s="1" customFormat="1" x14ac:dyDescent="0.2"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</row>
    <row r="211" spans="37:191" s="1" customFormat="1" x14ac:dyDescent="0.2"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</row>
    <row r="212" spans="37:191" s="1" customFormat="1" x14ac:dyDescent="0.2"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</row>
    <row r="213" spans="37:191" s="1" customFormat="1" x14ac:dyDescent="0.2"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</row>
    <row r="214" spans="37:191" s="1" customFormat="1" x14ac:dyDescent="0.2"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</row>
    <row r="215" spans="37:191" s="1" customFormat="1" x14ac:dyDescent="0.2"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</row>
    <row r="216" spans="37:191" s="1" customFormat="1" x14ac:dyDescent="0.2"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</row>
    <row r="217" spans="37:191" s="1" customFormat="1" x14ac:dyDescent="0.2"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</row>
    <row r="218" spans="37:191" s="1" customFormat="1" x14ac:dyDescent="0.2"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</row>
    <row r="219" spans="37:191" s="1" customFormat="1" x14ac:dyDescent="0.2"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</row>
    <row r="220" spans="37:191" s="1" customFormat="1" x14ac:dyDescent="0.2"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</row>
    <row r="221" spans="37:191" s="1" customFormat="1" x14ac:dyDescent="0.2"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</row>
    <row r="222" spans="37:191" s="1" customFormat="1" x14ac:dyDescent="0.2"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</row>
    <row r="223" spans="37:191" s="1" customFormat="1" x14ac:dyDescent="0.2"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</row>
    <row r="224" spans="37:191" s="1" customFormat="1" x14ac:dyDescent="0.2"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</row>
    <row r="225" spans="37:191" s="1" customFormat="1" x14ac:dyDescent="0.2"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</row>
    <row r="226" spans="37:191" s="1" customFormat="1" x14ac:dyDescent="0.2"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</row>
    <row r="227" spans="37:191" s="1" customFormat="1" x14ac:dyDescent="0.2"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</row>
    <row r="228" spans="37:191" s="1" customFormat="1" x14ac:dyDescent="0.2"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</row>
    <row r="229" spans="37:191" s="1" customFormat="1" x14ac:dyDescent="0.2"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</row>
    <row r="230" spans="37:191" s="1" customFormat="1" x14ac:dyDescent="0.2"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</row>
    <row r="231" spans="37:191" s="1" customFormat="1" x14ac:dyDescent="0.2"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</row>
    <row r="232" spans="37:191" s="1" customFormat="1" x14ac:dyDescent="0.2"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</row>
    <row r="233" spans="37:191" s="1" customFormat="1" x14ac:dyDescent="0.2"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</row>
    <row r="234" spans="37:191" s="1" customFormat="1" x14ac:dyDescent="0.2"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</row>
    <row r="235" spans="37:191" s="1" customFormat="1" x14ac:dyDescent="0.2"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</row>
    <row r="236" spans="37:191" s="1" customFormat="1" x14ac:dyDescent="0.2"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</row>
    <row r="237" spans="37:191" s="1" customFormat="1" x14ac:dyDescent="0.2"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</row>
    <row r="238" spans="37:191" s="1" customFormat="1" x14ac:dyDescent="0.2"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</row>
    <row r="239" spans="37:191" s="1" customFormat="1" x14ac:dyDescent="0.2"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</row>
    <row r="240" spans="37:191" s="1" customFormat="1" x14ac:dyDescent="0.2"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</row>
    <row r="241" spans="37:191" s="1" customFormat="1" x14ac:dyDescent="0.2"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</row>
    <row r="242" spans="37:191" s="1" customFormat="1" x14ac:dyDescent="0.2"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</row>
    <row r="243" spans="37:191" s="1" customFormat="1" x14ac:dyDescent="0.2"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</row>
    <row r="244" spans="37:191" s="1" customFormat="1" x14ac:dyDescent="0.2"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</row>
    <row r="245" spans="37:191" s="1" customFormat="1" x14ac:dyDescent="0.2"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</row>
    <row r="246" spans="37:191" s="1" customFormat="1" x14ac:dyDescent="0.2"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</row>
    <row r="247" spans="37:191" s="1" customFormat="1" x14ac:dyDescent="0.2"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</row>
    <row r="248" spans="37:191" s="1" customFormat="1" x14ac:dyDescent="0.2"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</row>
    <row r="249" spans="37:191" s="1" customFormat="1" x14ac:dyDescent="0.2"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</row>
    <row r="250" spans="37:191" s="1" customFormat="1" x14ac:dyDescent="0.2"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</row>
    <row r="251" spans="37:191" s="1" customFormat="1" x14ac:dyDescent="0.2"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</row>
    <row r="252" spans="37:191" s="1" customFormat="1" x14ac:dyDescent="0.2"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</row>
    <row r="253" spans="37:191" s="1" customFormat="1" x14ac:dyDescent="0.2"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</row>
    <row r="254" spans="37:191" s="1" customFormat="1" x14ac:dyDescent="0.2"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</row>
    <row r="255" spans="37:191" s="1" customFormat="1" x14ac:dyDescent="0.2"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</row>
    <row r="256" spans="37:191" s="1" customFormat="1" x14ac:dyDescent="0.2"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</row>
    <row r="257" spans="37:191" s="1" customFormat="1" x14ac:dyDescent="0.2"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</row>
    <row r="258" spans="37:191" s="1" customFormat="1" x14ac:dyDescent="0.2"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</row>
    <row r="259" spans="37:191" s="1" customFormat="1" x14ac:dyDescent="0.2"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</row>
    <row r="260" spans="37:191" s="1" customFormat="1" x14ac:dyDescent="0.2"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</row>
    <row r="261" spans="37:191" s="1" customFormat="1" x14ac:dyDescent="0.2"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</row>
    <row r="262" spans="37:191" s="1" customFormat="1" x14ac:dyDescent="0.2"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</row>
    <row r="263" spans="37:191" s="1" customFormat="1" x14ac:dyDescent="0.2"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</row>
    <row r="264" spans="37:191" s="1" customFormat="1" x14ac:dyDescent="0.2"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</row>
    <row r="265" spans="37:191" s="1" customFormat="1" x14ac:dyDescent="0.2"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</row>
    <row r="266" spans="37:191" s="1" customFormat="1" x14ac:dyDescent="0.2"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</row>
    <row r="267" spans="37:191" s="1" customFormat="1" x14ac:dyDescent="0.2"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</row>
    <row r="268" spans="37:191" s="1" customFormat="1" x14ac:dyDescent="0.2"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</row>
    <row r="269" spans="37:191" s="1" customFormat="1" x14ac:dyDescent="0.2"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</row>
    <row r="270" spans="37:191" s="1" customFormat="1" x14ac:dyDescent="0.2"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</row>
    <row r="271" spans="37:191" s="1" customFormat="1" x14ac:dyDescent="0.2"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</row>
    <row r="272" spans="37:191" s="1" customFormat="1" x14ac:dyDescent="0.2"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</row>
    <row r="273" spans="37:191" s="1" customFormat="1" x14ac:dyDescent="0.2"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</row>
    <row r="274" spans="37:191" s="1" customFormat="1" x14ac:dyDescent="0.2"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</row>
    <row r="275" spans="37:191" s="1" customFormat="1" x14ac:dyDescent="0.2"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</row>
    <row r="276" spans="37:191" s="1" customFormat="1" x14ac:dyDescent="0.2"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</row>
    <row r="277" spans="37:191" s="1" customFormat="1" x14ac:dyDescent="0.2"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</row>
    <row r="278" spans="37:191" s="1" customFormat="1" x14ac:dyDescent="0.2"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</row>
    <row r="279" spans="37:191" s="1" customFormat="1" x14ac:dyDescent="0.2"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</row>
    <row r="280" spans="37:191" s="1" customFormat="1" x14ac:dyDescent="0.2"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</row>
    <row r="281" spans="37:191" s="1" customFormat="1" x14ac:dyDescent="0.2"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</row>
    <row r="282" spans="37:191" s="1" customFormat="1" x14ac:dyDescent="0.2"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</row>
    <row r="283" spans="37:191" s="1" customFormat="1" x14ac:dyDescent="0.2"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</row>
    <row r="284" spans="37:191" s="1" customFormat="1" x14ac:dyDescent="0.2"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</row>
    <row r="285" spans="37:191" s="1" customFormat="1" x14ac:dyDescent="0.2"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</row>
    <row r="286" spans="37:191" s="1" customFormat="1" x14ac:dyDescent="0.2"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</row>
    <row r="287" spans="37:191" s="1" customFormat="1" x14ac:dyDescent="0.2"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</row>
    <row r="288" spans="37:191" s="1" customFormat="1" x14ac:dyDescent="0.2"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</row>
    <row r="289" spans="37:191" s="1" customFormat="1" x14ac:dyDescent="0.2"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</row>
    <row r="290" spans="37:191" s="1" customFormat="1" x14ac:dyDescent="0.2"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</row>
    <row r="291" spans="37:191" s="1" customFormat="1" x14ac:dyDescent="0.2"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</row>
    <row r="292" spans="37:191" s="1" customFormat="1" x14ac:dyDescent="0.2"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</row>
    <row r="293" spans="37:191" s="1" customFormat="1" x14ac:dyDescent="0.2"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</row>
    <row r="294" spans="37:191" s="1" customFormat="1" x14ac:dyDescent="0.2"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</row>
    <row r="295" spans="37:191" s="1" customFormat="1" x14ac:dyDescent="0.2"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</row>
    <row r="296" spans="37:191" s="1" customFormat="1" x14ac:dyDescent="0.2"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</row>
    <row r="297" spans="37:191" s="1" customFormat="1" x14ac:dyDescent="0.2"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</row>
    <row r="298" spans="37:191" s="1" customFormat="1" x14ac:dyDescent="0.2"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</row>
    <row r="299" spans="37:191" s="1" customFormat="1" x14ac:dyDescent="0.2"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</row>
    <row r="300" spans="37:191" s="1" customFormat="1" x14ac:dyDescent="0.2"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</row>
    <row r="301" spans="37:191" s="1" customFormat="1" x14ac:dyDescent="0.2"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</row>
    <row r="302" spans="37:191" s="1" customFormat="1" x14ac:dyDescent="0.2"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</row>
    <row r="303" spans="37:191" s="1" customFormat="1" x14ac:dyDescent="0.2"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</row>
    <row r="304" spans="37:191" s="1" customFormat="1" x14ac:dyDescent="0.2"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</row>
    <row r="305" spans="37:191" s="1" customFormat="1" x14ac:dyDescent="0.2"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</row>
    <row r="306" spans="37:191" s="1" customFormat="1" x14ac:dyDescent="0.2"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</row>
    <row r="307" spans="37:191" s="1" customFormat="1" x14ac:dyDescent="0.2"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</row>
    <row r="308" spans="37:191" s="1" customFormat="1" x14ac:dyDescent="0.2"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</row>
    <row r="309" spans="37:191" s="1" customFormat="1" x14ac:dyDescent="0.2"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</row>
    <row r="310" spans="37:191" s="1" customFormat="1" x14ac:dyDescent="0.2"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</row>
    <row r="311" spans="37:191" s="1" customFormat="1" x14ac:dyDescent="0.2"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</row>
    <row r="312" spans="37:191" s="1" customFormat="1" x14ac:dyDescent="0.2"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</row>
    <row r="313" spans="37:191" s="1" customFormat="1" x14ac:dyDescent="0.2"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</row>
    <row r="314" spans="37:191" s="1" customFormat="1" x14ac:dyDescent="0.2"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</row>
    <row r="315" spans="37:191" s="1" customFormat="1" x14ac:dyDescent="0.2"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</row>
    <row r="316" spans="37:191" s="1" customFormat="1" x14ac:dyDescent="0.2"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</row>
    <row r="317" spans="37:191" s="1" customFormat="1" x14ac:dyDescent="0.2"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</row>
    <row r="318" spans="37:191" s="1" customFormat="1" x14ac:dyDescent="0.2"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</row>
    <row r="319" spans="37:191" s="1" customFormat="1" x14ac:dyDescent="0.2"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</row>
    <row r="320" spans="37:191" s="1" customFormat="1" x14ac:dyDescent="0.2"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</row>
    <row r="321" spans="37:191" s="1" customFormat="1" x14ac:dyDescent="0.2"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</row>
    <row r="322" spans="37:191" s="1" customFormat="1" x14ac:dyDescent="0.2"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</row>
    <row r="323" spans="37:191" s="1" customFormat="1" x14ac:dyDescent="0.2"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</row>
    <row r="324" spans="37:191" s="1" customFormat="1" x14ac:dyDescent="0.2"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</row>
    <row r="325" spans="37:191" s="1" customFormat="1" x14ac:dyDescent="0.2"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</row>
    <row r="326" spans="37:191" s="1" customFormat="1" x14ac:dyDescent="0.2"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</row>
    <row r="327" spans="37:191" s="1" customFormat="1" x14ac:dyDescent="0.2"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</row>
    <row r="328" spans="37:191" s="1" customFormat="1" x14ac:dyDescent="0.2"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</row>
    <row r="329" spans="37:191" s="1" customFormat="1" x14ac:dyDescent="0.2"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</row>
    <row r="330" spans="37:191" s="1" customFormat="1" x14ac:dyDescent="0.2"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</row>
    <row r="331" spans="37:191" s="1" customFormat="1" x14ac:dyDescent="0.2"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</row>
    <row r="332" spans="37:191" s="1" customFormat="1" x14ac:dyDescent="0.2"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</row>
    <row r="333" spans="37:191" s="1" customFormat="1" x14ac:dyDescent="0.2"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</row>
    <row r="334" spans="37:191" s="1" customFormat="1" x14ac:dyDescent="0.2"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</row>
    <row r="335" spans="37:191" s="1" customFormat="1" x14ac:dyDescent="0.2"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</row>
    <row r="336" spans="37:191" s="1" customFormat="1" x14ac:dyDescent="0.2"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</row>
    <row r="337" spans="37:191" s="1" customFormat="1" x14ac:dyDescent="0.2"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</row>
    <row r="338" spans="37:191" s="1" customFormat="1" x14ac:dyDescent="0.2"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</row>
    <row r="339" spans="37:191" s="1" customFormat="1" x14ac:dyDescent="0.2"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</row>
    <row r="340" spans="37:191" s="1" customFormat="1" x14ac:dyDescent="0.2"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</row>
    <row r="341" spans="37:191" s="1" customFormat="1" x14ac:dyDescent="0.2"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</row>
    <row r="342" spans="37:191" s="1" customFormat="1" x14ac:dyDescent="0.2"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</row>
    <row r="343" spans="37:191" s="1" customFormat="1" x14ac:dyDescent="0.2"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</row>
    <row r="344" spans="37:191" s="1" customFormat="1" x14ac:dyDescent="0.2"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</row>
    <row r="345" spans="37:191" s="1" customFormat="1" x14ac:dyDescent="0.2"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</row>
    <row r="346" spans="37:191" s="1" customFormat="1" x14ac:dyDescent="0.2"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</row>
    <row r="347" spans="37:191" s="1" customFormat="1" x14ac:dyDescent="0.2"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</row>
    <row r="348" spans="37:191" s="1" customFormat="1" x14ac:dyDescent="0.2"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</row>
    <row r="349" spans="37:191" s="1" customFormat="1" x14ac:dyDescent="0.2"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</row>
    <row r="350" spans="37:191" s="1" customFormat="1" x14ac:dyDescent="0.2"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</row>
    <row r="351" spans="37:191" s="1" customFormat="1" x14ac:dyDescent="0.2"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</row>
    <row r="352" spans="37:191" s="1" customFormat="1" x14ac:dyDescent="0.2"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</row>
    <row r="353" spans="37:191" s="1" customFormat="1" x14ac:dyDescent="0.2"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</row>
    <row r="354" spans="37:191" s="1" customFormat="1" x14ac:dyDescent="0.2"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</row>
    <row r="355" spans="37:191" s="1" customFormat="1" x14ac:dyDescent="0.2"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</row>
    <row r="356" spans="37:191" s="1" customFormat="1" x14ac:dyDescent="0.2"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</row>
    <row r="357" spans="37:191" s="1" customFormat="1" x14ac:dyDescent="0.2"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</row>
    <row r="358" spans="37:191" s="1" customFormat="1" x14ac:dyDescent="0.2"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</row>
    <row r="359" spans="37:191" s="1" customFormat="1" x14ac:dyDescent="0.2"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</row>
    <row r="360" spans="37:191" s="1" customFormat="1" x14ac:dyDescent="0.2"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</row>
    <row r="361" spans="37:191" s="1" customFormat="1" x14ac:dyDescent="0.2"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</row>
    <row r="362" spans="37:191" s="1" customFormat="1" x14ac:dyDescent="0.2"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</row>
    <row r="363" spans="37:191" s="1" customFormat="1" x14ac:dyDescent="0.2"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</row>
    <row r="364" spans="37:191" s="1" customFormat="1" x14ac:dyDescent="0.2"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</row>
    <row r="365" spans="37:191" s="1" customFormat="1" x14ac:dyDescent="0.2"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</row>
    <row r="366" spans="37:191" s="1" customFormat="1" x14ac:dyDescent="0.2"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</row>
    <row r="367" spans="37:191" s="1" customFormat="1" x14ac:dyDescent="0.2"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</row>
    <row r="368" spans="37:191" s="1" customFormat="1" x14ac:dyDescent="0.2"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</row>
    <row r="369" spans="37:191" s="1" customFormat="1" x14ac:dyDescent="0.2"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</row>
    <row r="370" spans="37:191" s="1" customFormat="1" x14ac:dyDescent="0.2"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</row>
    <row r="371" spans="37:191" s="1" customFormat="1" x14ac:dyDescent="0.2"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</row>
    <row r="372" spans="37:191" s="1" customFormat="1" x14ac:dyDescent="0.2"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</row>
    <row r="373" spans="37:191" s="1" customFormat="1" x14ac:dyDescent="0.2"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</row>
    <row r="374" spans="37:191" s="1" customFormat="1" x14ac:dyDescent="0.2"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</row>
    <row r="375" spans="37:191" s="1" customFormat="1" x14ac:dyDescent="0.2"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</row>
    <row r="376" spans="37:191" s="1" customFormat="1" x14ac:dyDescent="0.2"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</row>
    <row r="377" spans="37:191" s="1" customFormat="1" x14ac:dyDescent="0.2"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</row>
    <row r="378" spans="37:191" s="1" customFormat="1" x14ac:dyDescent="0.2"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</row>
    <row r="379" spans="37:191" s="1" customFormat="1" x14ac:dyDescent="0.2"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</row>
    <row r="380" spans="37:191" s="1" customFormat="1" x14ac:dyDescent="0.2"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</row>
    <row r="381" spans="37:191" s="1" customFormat="1" x14ac:dyDescent="0.2"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</row>
    <row r="382" spans="37:191" s="1" customFormat="1" x14ac:dyDescent="0.2"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</row>
    <row r="383" spans="37:191" s="1" customFormat="1" x14ac:dyDescent="0.2"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</row>
    <row r="384" spans="37:191" s="1" customFormat="1" x14ac:dyDescent="0.2"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</row>
    <row r="385" spans="37:191" s="1" customFormat="1" x14ac:dyDescent="0.2"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</row>
    <row r="386" spans="37:191" s="1" customFormat="1" x14ac:dyDescent="0.2"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</row>
    <row r="387" spans="37:191" s="1" customFormat="1" x14ac:dyDescent="0.2"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</row>
    <row r="388" spans="37:191" s="1" customFormat="1" x14ac:dyDescent="0.2"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</row>
    <row r="389" spans="37:191" s="1" customFormat="1" x14ac:dyDescent="0.2"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</row>
    <row r="390" spans="37:191" s="1" customFormat="1" x14ac:dyDescent="0.2"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</row>
    <row r="391" spans="37:191" s="1" customFormat="1" x14ac:dyDescent="0.2"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</row>
    <row r="392" spans="37:191" s="1" customFormat="1" x14ac:dyDescent="0.2"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</row>
    <row r="393" spans="37:191" s="1" customFormat="1" x14ac:dyDescent="0.2"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</row>
    <row r="394" spans="37:191" s="1" customFormat="1" x14ac:dyDescent="0.2"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</row>
    <row r="395" spans="37:191" s="1" customFormat="1" x14ac:dyDescent="0.2"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</row>
    <row r="396" spans="37:191" s="1" customFormat="1" x14ac:dyDescent="0.2"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</row>
    <row r="397" spans="37:191" s="1" customFormat="1" x14ac:dyDescent="0.2"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</row>
    <row r="398" spans="37:191" s="1" customFormat="1" x14ac:dyDescent="0.2"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</row>
    <row r="399" spans="37:191" s="1" customFormat="1" x14ac:dyDescent="0.2"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</row>
    <row r="400" spans="37:191" s="1" customFormat="1" x14ac:dyDescent="0.2"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</row>
    <row r="401" spans="37:191" s="1" customFormat="1" x14ac:dyDescent="0.2"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</row>
    <row r="402" spans="37:191" s="1" customFormat="1" x14ac:dyDescent="0.2"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</row>
    <row r="403" spans="37:191" s="1" customFormat="1" x14ac:dyDescent="0.2"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</row>
    <row r="404" spans="37:191" s="1" customFormat="1" x14ac:dyDescent="0.2"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</row>
    <row r="405" spans="37:191" s="1" customFormat="1" x14ac:dyDescent="0.2"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</row>
    <row r="406" spans="37:191" s="1" customFormat="1" x14ac:dyDescent="0.2"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</row>
    <row r="407" spans="37:191" s="1" customFormat="1" x14ac:dyDescent="0.2"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</row>
    <row r="408" spans="37:191" s="1" customFormat="1" x14ac:dyDescent="0.2"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</row>
    <row r="409" spans="37:191" s="1" customFormat="1" x14ac:dyDescent="0.2"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</row>
    <row r="410" spans="37:191" s="1" customFormat="1" x14ac:dyDescent="0.2"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</row>
    <row r="411" spans="37:191" s="1" customFormat="1" x14ac:dyDescent="0.2"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</row>
    <row r="412" spans="37:191" s="1" customFormat="1" x14ac:dyDescent="0.2"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</row>
    <row r="413" spans="37:191" s="1" customFormat="1" x14ac:dyDescent="0.2"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</row>
    <row r="414" spans="37:191" s="1" customFormat="1" x14ac:dyDescent="0.2"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</row>
    <row r="415" spans="37:191" s="1" customFormat="1" x14ac:dyDescent="0.2"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</row>
    <row r="416" spans="37:191" s="1" customFormat="1" x14ac:dyDescent="0.2"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</row>
    <row r="417" spans="37:191" s="1" customFormat="1" x14ac:dyDescent="0.2"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</row>
    <row r="418" spans="37:191" s="1" customFormat="1" x14ac:dyDescent="0.2"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</row>
    <row r="419" spans="37:191" s="1" customFormat="1" x14ac:dyDescent="0.2"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</row>
    <row r="420" spans="37:191" s="1" customFormat="1" x14ac:dyDescent="0.2"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</row>
    <row r="421" spans="37:191" s="1" customFormat="1" x14ac:dyDescent="0.2"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</row>
    <row r="422" spans="37:191" s="1" customFormat="1" x14ac:dyDescent="0.2"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</row>
    <row r="423" spans="37:191" s="1" customFormat="1" x14ac:dyDescent="0.2"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</row>
    <row r="424" spans="37:191" s="1" customFormat="1" x14ac:dyDescent="0.2"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</row>
    <row r="425" spans="37:191" s="1" customFormat="1" x14ac:dyDescent="0.2"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</row>
    <row r="426" spans="37:191" s="1" customFormat="1" x14ac:dyDescent="0.2"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</row>
    <row r="427" spans="37:191" s="1" customFormat="1" x14ac:dyDescent="0.2"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</row>
    <row r="428" spans="37:191" s="1" customFormat="1" x14ac:dyDescent="0.2"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</row>
    <row r="429" spans="37:191" s="1" customFormat="1" x14ac:dyDescent="0.2"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</row>
    <row r="430" spans="37:191" s="1" customFormat="1" x14ac:dyDescent="0.2"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</row>
    <row r="431" spans="37:191" s="1" customFormat="1" x14ac:dyDescent="0.2"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</row>
    <row r="432" spans="37:191" s="1" customFormat="1" x14ac:dyDescent="0.2"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</row>
    <row r="433" spans="37:191" s="1" customFormat="1" x14ac:dyDescent="0.2"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</row>
    <row r="434" spans="37:191" s="1" customFormat="1" x14ac:dyDescent="0.2"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</row>
    <row r="435" spans="37:191" s="1" customFormat="1" x14ac:dyDescent="0.2"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</row>
    <row r="436" spans="37:191" s="1" customFormat="1" x14ac:dyDescent="0.2"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</row>
    <row r="437" spans="37:191" s="1" customFormat="1" x14ac:dyDescent="0.2"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</row>
    <row r="438" spans="37:191" s="1" customFormat="1" x14ac:dyDescent="0.2"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</row>
    <row r="439" spans="37:191" s="1" customFormat="1" x14ac:dyDescent="0.2"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</row>
    <row r="440" spans="37:191" s="1" customFormat="1" x14ac:dyDescent="0.2"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</row>
    <row r="441" spans="37:191" s="1" customFormat="1" x14ac:dyDescent="0.2"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</row>
    <row r="442" spans="37:191" s="1" customFormat="1" x14ac:dyDescent="0.2"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</row>
    <row r="443" spans="37:191" s="1" customFormat="1" x14ac:dyDescent="0.2"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</row>
    <row r="444" spans="37:191" s="1" customFormat="1" x14ac:dyDescent="0.2"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</row>
    <row r="445" spans="37:191" s="1" customFormat="1" x14ac:dyDescent="0.2"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</row>
    <row r="446" spans="37:191" s="1" customFormat="1" x14ac:dyDescent="0.2"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</row>
    <row r="447" spans="37:191" s="1" customFormat="1" x14ac:dyDescent="0.2"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</row>
    <row r="448" spans="37:191" s="1" customFormat="1" x14ac:dyDescent="0.2"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</row>
    <row r="449" spans="37:191" s="1" customFormat="1" x14ac:dyDescent="0.2"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</row>
    <row r="450" spans="37:191" s="1" customFormat="1" x14ac:dyDescent="0.2"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</row>
    <row r="451" spans="37:191" s="1" customFormat="1" x14ac:dyDescent="0.2"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</row>
    <row r="452" spans="37:191" s="1" customFormat="1" x14ac:dyDescent="0.2"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</row>
    <row r="453" spans="37:191" s="1" customFormat="1" x14ac:dyDescent="0.2"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</row>
    <row r="454" spans="37:191" s="1" customFormat="1" x14ac:dyDescent="0.2"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</row>
    <row r="455" spans="37:191" s="1" customFormat="1" x14ac:dyDescent="0.2"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</row>
    <row r="456" spans="37:191" s="1" customFormat="1" x14ac:dyDescent="0.2"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</row>
    <row r="457" spans="37:191" s="1" customFormat="1" x14ac:dyDescent="0.2"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</row>
    <row r="458" spans="37:191" s="1" customFormat="1" x14ac:dyDescent="0.2"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</row>
    <row r="459" spans="37:191" s="1" customFormat="1" x14ac:dyDescent="0.2"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</row>
    <row r="460" spans="37:191" s="1" customFormat="1" x14ac:dyDescent="0.2"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</row>
    <row r="461" spans="37:191" s="1" customFormat="1" x14ac:dyDescent="0.2"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</row>
    <row r="462" spans="37:191" s="1" customFormat="1" x14ac:dyDescent="0.2"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</row>
    <row r="463" spans="37:191" s="1" customFormat="1" x14ac:dyDescent="0.2"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</row>
    <row r="464" spans="37:191" s="1" customFormat="1" x14ac:dyDescent="0.2"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</row>
    <row r="465" spans="37:191" s="1" customFormat="1" x14ac:dyDescent="0.2"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</row>
    <row r="466" spans="37:191" s="1" customFormat="1" x14ac:dyDescent="0.2"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</row>
    <row r="467" spans="37:191" s="1" customFormat="1" x14ac:dyDescent="0.2"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</row>
    <row r="468" spans="37:191" s="1" customFormat="1" x14ac:dyDescent="0.2"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</row>
    <row r="469" spans="37:191" s="1" customFormat="1" x14ac:dyDescent="0.2"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</row>
    <row r="470" spans="37:191" s="1" customFormat="1" x14ac:dyDescent="0.2"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</row>
    <row r="471" spans="37:191" s="1" customFormat="1" x14ac:dyDescent="0.2"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</row>
    <row r="472" spans="37:191" s="1" customFormat="1" x14ac:dyDescent="0.2"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</row>
    <row r="473" spans="37:191" s="1" customFormat="1" x14ac:dyDescent="0.2"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</row>
    <row r="474" spans="37:191" s="1" customFormat="1" x14ac:dyDescent="0.2"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</row>
    <row r="475" spans="37:191" s="1" customFormat="1" x14ac:dyDescent="0.2"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</row>
    <row r="476" spans="37:191" s="1" customFormat="1" x14ac:dyDescent="0.2"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</row>
    <row r="477" spans="37:191" s="1" customFormat="1" x14ac:dyDescent="0.2"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</row>
    <row r="478" spans="37:191" s="1" customFormat="1" x14ac:dyDescent="0.2"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</row>
    <row r="479" spans="37:191" s="1" customFormat="1" x14ac:dyDescent="0.2"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</row>
    <row r="480" spans="37:191" s="1" customFormat="1" x14ac:dyDescent="0.2"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</row>
    <row r="481" spans="37:191" s="1" customFormat="1" x14ac:dyDescent="0.2"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</row>
    <row r="482" spans="37:191" s="1" customFormat="1" x14ac:dyDescent="0.2"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</row>
    <row r="483" spans="37:191" s="1" customFormat="1" x14ac:dyDescent="0.2"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</row>
    <row r="484" spans="37:191" s="1" customFormat="1" x14ac:dyDescent="0.2"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</row>
    <row r="485" spans="37:191" s="1" customFormat="1" x14ac:dyDescent="0.2"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</row>
    <row r="486" spans="37:191" s="1" customFormat="1" x14ac:dyDescent="0.2"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</row>
    <row r="487" spans="37:191" s="1" customFormat="1" x14ac:dyDescent="0.2"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</row>
    <row r="488" spans="37:191" s="1" customFormat="1" x14ac:dyDescent="0.2"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</row>
    <row r="489" spans="37:191" s="1" customFormat="1" x14ac:dyDescent="0.2"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</row>
    <row r="490" spans="37:191" s="1" customFormat="1" x14ac:dyDescent="0.2"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</row>
    <row r="491" spans="37:191" s="1" customFormat="1" x14ac:dyDescent="0.2"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</row>
    <row r="492" spans="37:191" s="1" customFormat="1" x14ac:dyDescent="0.2"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</row>
    <row r="493" spans="37:191" s="1" customFormat="1" x14ac:dyDescent="0.2"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</row>
    <row r="494" spans="37:191" s="1" customFormat="1" x14ac:dyDescent="0.2"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</row>
    <row r="495" spans="37:191" s="1" customFormat="1" x14ac:dyDescent="0.2"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</row>
    <row r="496" spans="37:191" s="1" customFormat="1" x14ac:dyDescent="0.2"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</row>
    <row r="497" spans="37:191" s="1" customFormat="1" x14ac:dyDescent="0.2"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</row>
    <row r="498" spans="37:191" s="1" customFormat="1" x14ac:dyDescent="0.2"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</row>
    <row r="499" spans="37:191" s="1" customFormat="1" x14ac:dyDescent="0.2"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</row>
    <row r="500" spans="37:191" s="1" customFormat="1" x14ac:dyDescent="0.2"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</row>
    <row r="501" spans="37:191" s="1" customFormat="1" x14ac:dyDescent="0.2"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</row>
    <row r="502" spans="37:191" s="1" customFormat="1" x14ac:dyDescent="0.2"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</row>
    <row r="503" spans="37:191" s="1" customFormat="1" x14ac:dyDescent="0.2"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</row>
    <row r="504" spans="37:191" s="1" customFormat="1" x14ac:dyDescent="0.2"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</row>
    <row r="505" spans="37:191" s="1" customFormat="1" x14ac:dyDescent="0.2"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</row>
    <row r="506" spans="37:191" s="1" customFormat="1" x14ac:dyDescent="0.2"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</row>
    <row r="507" spans="37:191" s="1" customFormat="1" x14ac:dyDescent="0.2"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</row>
    <row r="508" spans="37:191" s="1" customFormat="1" x14ac:dyDescent="0.2"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</row>
    <row r="509" spans="37:191" s="1" customFormat="1" x14ac:dyDescent="0.2"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</row>
    <row r="510" spans="37:191" s="1" customFormat="1" x14ac:dyDescent="0.2"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</row>
    <row r="511" spans="37:191" s="1" customFormat="1" x14ac:dyDescent="0.2"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</row>
    <row r="512" spans="37:191" s="1" customFormat="1" x14ac:dyDescent="0.2"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</row>
    <row r="513" spans="37:191" s="1" customFormat="1" x14ac:dyDescent="0.2"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</row>
    <row r="514" spans="37:191" s="1" customFormat="1" x14ac:dyDescent="0.2"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</row>
    <row r="515" spans="37:191" s="1" customFormat="1" x14ac:dyDescent="0.2"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</row>
    <row r="516" spans="37:191" s="1" customFormat="1" x14ac:dyDescent="0.2"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</row>
    <row r="517" spans="37:191" s="1" customFormat="1" x14ac:dyDescent="0.2"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</row>
    <row r="518" spans="37:191" s="1" customFormat="1" x14ac:dyDescent="0.2"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</row>
    <row r="519" spans="37:191" s="1" customFormat="1" x14ac:dyDescent="0.2"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</row>
    <row r="520" spans="37:191" s="1" customFormat="1" x14ac:dyDescent="0.2"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</row>
    <row r="521" spans="37:191" s="1" customFormat="1" x14ac:dyDescent="0.2"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</row>
    <row r="522" spans="37:191" s="1" customFormat="1" x14ac:dyDescent="0.2"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</row>
    <row r="523" spans="37:191" s="1" customFormat="1" x14ac:dyDescent="0.2"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</row>
    <row r="524" spans="37:191" s="1" customFormat="1" x14ac:dyDescent="0.2"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</row>
    <row r="525" spans="37:191" s="1" customFormat="1" x14ac:dyDescent="0.2"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</row>
    <row r="526" spans="37:191" s="1" customFormat="1" x14ac:dyDescent="0.2"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</row>
    <row r="527" spans="37:191" s="1" customFormat="1" x14ac:dyDescent="0.2"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</row>
    <row r="528" spans="37:191" s="1" customFormat="1" x14ac:dyDescent="0.2"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</row>
    <row r="529" spans="37:191" s="1" customFormat="1" x14ac:dyDescent="0.2"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</row>
    <row r="530" spans="37:191" s="1" customFormat="1" x14ac:dyDescent="0.2"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</row>
    <row r="531" spans="37:191" s="1" customFormat="1" x14ac:dyDescent="0.2"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</row>
    <row r="532" spans="37:191" s="1" customFormat="1" x14ac:dyDescent="0.2"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</row>
    <row r="533" spans="37:191" s="1" customFormat="1" x14ac:dyDescent="0.2"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</row>
    <row r="534" spans="37:191" s="1" customFormat="1" x14ac:dyDescent="0.2"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</row>
    <row r="535" spans="37:191" s="1" customFormat="1" x14ac:dyDescent="0.2"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</row>
    <row r="536" spans="37:191" s="1" customFormat="1" x14ac:dyDescent="0.2"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</row>
    <row r="537" spans="37:191" s="1" customFormat="1" x14ac:dyDescent="0.2"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</row>
    <row r="538" spans="37:191" s="1" customFormat="1" x14ac:dyDescent="0.2"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</row>
    <row r="539" spans="37:191" s="1" customFormat="1" x14ac:dyDescent="0.2"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</row>
    <row r="540" spans="37:191" s="1" customFormat="1" x14ac:dyDescent="0.2"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</row>
  </sheetData>
  <mergeCells count="145">
    <mergeCell ref="A1:B3"/>
    <mergeCell ref="C1:AC3"/>
    <mergeCell ref="AD1:AJ1"/>
    <mergeCell ref="AD2:AF3"/>
    <mergeCell ref="AG2:AG3"/>
    <mergeCell ref="AH2:AH3"/>
    <mergeCell ref="AI2:AJ3"/>
    <mergeCell ref="A6:V6"/>
    <mergeCell ref="W6:AC6"/>
    <mergeCell ref="AD6:AJ6"/>
    <mergeCell ref="A7:AJ7"/>
    <mergeCell ref="A8:F8"/>
    <mergeCell ref="G8:V8"/>
    <mergeCell ref="W8:Y8"/>
    <mergeCell ref="Z8:AJ8"/>
    <mergeCell ref="A4:AJ4"/>
    <mergeCell ref="A5:E5"/>
    <mergeCell ref="F5:K5"/>
    <mergeCell ref="L5:P5"/>
    <mergeCell ref="W5:AC5"/>
    <mergeCell ref="AD5:AJ5"/>
    <mergeCell ref="A11:F11"/>
    <mergeCell ref="G11:J11"/>
    <mergeCell ref="K11:V11"/>
    <mergeCell ref="W11:Y11"/>
    <mergeCell ref="Z11:AA11"/>
    <mergeCell ref="AB11:AJ11"/>
    <mergeCell ref="A9:F9"/>
    <mergeCell ref="G9:V9"/>
    <mergeCell ref="W9:Y9"/>
    <mergeCell ref="Z9:AJ9"/>
    <mergeCell ref="A10:F10"/>
    <mergeCell ref="G10:V10"/>
    <mergeCell ref="W10:Y10"/>
    <mergeCell ref="Z10:AJ10"/>
    <mergeCell ref="A16:F16"/>
    <mergeCell ref="A17:F17"/>
    <mergeCell ref="A18:F18"/>
    <mergeCell ref="A19:F19"/>
    <mergeCell ref="A20:F20"/>
    <mergeCell ref="A12:AJ12"/>
    <mergeCell ref="A13:AJ13"/>
    <mergeCell ref="A14:F15"/>
    <mergeCell ref="G14:AJ14"/>
    <mergeCell ref="G15:L15"/>
    <mergeCell ref="M15:R15"/>
    <mergeCell ref="S15:X15"/>
    <mergeCell ref="Y15:AD15"/>
    <mergeCell ref="AE15:AJ15"/>
    <mergeCell ref="A55:AJ55"/>
    <mergeCell ref="A56:N56"/>
    <mergeCell ref="O56:AJ56"/>
    <mergeCell ref="A57:N57"/>
    <mergeCell ref="O57:AJ57"/>
    <mergeCell ref="K42:N42"/>
    <mergeCell ref="O42:R42"/>
    <mergeCell ref="O36:R36"/>
    <mergeCell ref="S36:V36"/>
    <mergeCell ref="W36:Z36"/>
    <mergeCell ref="O38:R38"/>
    <mergeCell ref="A41:J41"/>
    <mergeCell ref="A42:J42"/>
    <mergeCell ref="A37:J37"/>
    <mergeCell ref="A45:AJ45"/>
    <mergeCell ref="S41:V41"/>
    <mergeCell ref="W41:Z41"/>
    <mergeCell ref="A46:AJ46"/>
    <mergeCell ref="O41:R41"/>
    <mergeCell ref="A39:J39"/>
    <mergeCell ref="A40:J40"/>
    <mergeCell ref="K39:N39"/>
    <mergeCell ref="O39:R39"/>
    <mergeCell ref="S39:V39"/>
    <mergeCell ref="A68:AJ68"/>
    <mergeCell ref="A69:AJ69"/>
    <mergeCell ref="A61:AJ61"/>
    <mergeCell ref="A62:X62"/>
    <mergeCell ref="Y62:AJ66"/>
    <mergeCell ref="A63:X66"/>
    <mergeCell ref="A67:AD67"/>
    <mergeCell ref="AE67:AJ67"/>
    <mergeCell ref="A58:N58"/>
    <mergeCell ref="O58:AJ58"/>
    <mergeCell ref="A59:N59"/>
    <mergeCell ref="O59:AJ59"/>
    <mergeCell ref="A60:N60"/>
    <mergeCell ref="O60:AJ60"/>
    <mergeCell ref="K33:Z33"/>
    <mergeCell ref="A32:J32"/>
    <mergeCell ref="A33:J33"/>
    <mergeCell ref="A34:J34"/>
    <mergeCell ref="A35:J35"/>
    <mergeCell ref="A36:J36"/>
    <mergeCell ref="A38:J38"/>
    <mergeCell ref="AE29:AJ29"/>
    <mergeCell ref="A27:AJ27"/>
    <mergeCell ref="A30:AJ30"/>
    <mergeCell ref="A31:J31"/>
    <mergeCell ref="K31:N31"/>
    <mergeCell ref="O31:R31"/>
    <mergeCell ref="S31:V31"/>
    <mergeCell ref="W31:Z31"/>
    <mergeCell ref="A28:X28"/>
    <mergeCell ref="Y28:AJ28"/>
    <mergeCell ref="A29:F29"/>
    <mergeCell ref="G29:L29"/>
    <mergeCell ref="M29:R29"/>
    <mergeCell ref="S29:X29"/>
    <mergeCell ref="Y29:AD29"/>
    <mergeCell ref="S32:V32"/>
    <mergeCell ref="W32:Z32"/>
    <mergeCell ref="W39:Z39"/>
    <mergeCell ref="O34:R34"/>
    <mergeCell ref="S34:V34"/>
    <mergeCell ref="W34:Z34"/>
    <mergeCell ref="K35:N35"/>
    <mergeCell ref="O35:R35"/>
    <mergeCell ref="S35:V35"/>
    <mergeCell ref="W35:Z35"/>
    <mergeCell ref="S38:V38"/>
    <mergeCell ref="W38:Z38"/>
    <mergeCell ref="O32:R32"/>
    <mergeCell ref="K32:N32"/>
    <mergeCell ref="K34:N34"/>
    <mergeCell ref="K36:N36"/>
    <mergeCell ref="K38:N38"/>
    <mergeCell ref="K40:N40"/>
    <mergeCell ref="A26:AJ26"/>
    <mergeCell ref="A43:AJ43"/>
    <mergeCell ref="A44:N44"/>
    <mergeCell ref="O44:P44"/>
    <mergeCell ref="Q44:R44"/>
    <mergeCell ref="S44:AF44"/>
    <mergeCell ref="AG44:AH44"/>
    <mergeCell ref="AI44:AJ44"/>
    <mergeCell ref="S42:V42"/>
    <mergeCell ref="W42:Z42"/>
    <mergeCell ref="K37:N37"/>
    <mergeCell ref="O37:R37"/>
    <mergeCell ref="S37:V37"/>
    <mergeCell ref="W37:Z37"/>
    <mergeCell ref="O40:R40"/>
    <mergeCell ref="S40:V40"/>
    <mergeCell ref="W40:Z40"/>
    <mergeCell ref="K41:N41"/>
  </mergeCells>
  <conditionalFormatting sqref="F5:K5">
    <cfRule type="cellIs" dxfId="8" priority="2" stopIfTrue="1" operator="equal">
      <formula>$AL$15</formula>
    </cfRule>
  </conditionalFormatting>
  <conditionalFormatting sqref="AI2:AJ3">
    <cfRule type="cellIs" dxfId="7" priority="3" stopIfTrue="1" operator="equal">
      <formula>$AZ$10</formula>
    </cfRule>
  </conditionalFormatting>
  <conditionalFormatting sqref="O60">
    <cfRule type="cellIs" dxfId="6" priority="4" stopIfTrue="1" operator="equal">
      <formula>$AZ$60</formula>
    </cfRule>
  </conditionalFormatting>
  <conditionalFormatting sqref="M16:R20">
    <cfRule type="expression" dxfId="5" priority="5">
      <formula>AND($A16=#REF!,M16=#REF!,$M$15=#REF!)</formula>
    </cfRule>
  </conditionalFormatting>
  <conditionalFormatting sqref="G16:L20">
    <cfRule type="expression" dxfId="4" priority="6">
      <formula>AND($A16=#REF!,G16=#REF!,$G$15=#REF!)</formula>
    </cfRule>
  </conditionalFormatting>
  <conditionalFormatting sqref="S16:X20">
    <cfRule type="expression" dxfId="3" priority="7">
      <formula>AND($A16=#REF!,S16=#REF!,$S$15=#REF!)</formula>
    </cfRule>
  </conditionalFormatting>
  <conditionalFormatting sqref="Y16:AD20">
    <cfRule type="expression" dxfId="2" priority="8">
      <formula>AND($A16=#REF!,Y16=#REF!,$Y$15=#REF!)</formula>
    </cfRule>
  </conditionalFormatting>
  <conditionalFormatting sqref="AE16:AJ20">
    <cfRule type="expression" dxfId="1" priority="9">
      <formula>AND($A16=#REF!,AE16=#REF!,$AE$15=#REF!)</formula>
    </cfRule>
  </conditionalFormatting>
  <conditionalFormatting sqref="G29 S29 AE29">
    <cfRule type="cellIs" dxfId="0" priority="1" stopIfTrue="1" operator="equal">
      <formula>$AZ$10</formula>
    </cfRule>
  </conditionalFormatting>
  <dataValidations count="4">
    <dataValidation type="list" allowBlank="1" showInputMessage="1" showErrorMessage="1" sqref="O60:AJ60">
      <formula1>$AZ$60:$BB$60</formula1>
    </dataValidation>
    <dataValidation type="list" allowBlank="1" showInputMessage="1" showErrorMessage="1" sqref="AE29:AJ29">
      <formula1>$AZ$14:$BE$14</formula1>
    </dataValidation>
    <dataValidation type="list" allowBlank="1" showInputMessage="1" showErrorMessage="1" sqref="G29:L29">
      <formula1>$AZ$10:$BE$10</formula1>
    </dataValidation>
    <dataValidation type="list" allowBlank="1" showInputMessage="1" showErrorMessage="1" sqref="S29:X29">
      <formula1>$AZ$13:$BI$13</formula1>
    </dataValidation>
  </dataValidations>
  <pageMargins left="0.78740157480314965" right="0.55118110236220474" top="0.27559055118110237" bottom="0.23622047244094491" header="0.19685039370078741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</vt:lpstr>
      <vt:lpstr>Parameters_DST</vt:lpstr>
      <vt:lpstr>Parameters_CSTG</vt:lpstr>
      <vt:lpstr>B1-solar-only</vt:lpstr>
      <vt:lpstr>C1-solar-plus-suppl</vt:lpstr>
      <vt:lpstr>D_EU regulation CDR 811,812,813</vt:lpstr>
      <vt:lpstr>A!Print_Area</vt:lpstr>
      <vt:lpstr>'B1-solar-only'!Print_Area</vt:lpstr>
      <vt:lpstr>'C1-solar-plus-suppl'!Print_Area</vt:lpstr>
      <vt:lpstr>'D_EU regulation CDR 811,812,813'!Print_Area</vt:lpstr>
      <vt:lpstr>Parameters_CSTG!Print_Area</vt:lpstr>
      <vt:lpstr>Parameters_DST!Print_Area</vt:lpstr>
    </vt:vector>
  </TitlesOfParts>
  <Company>SolarKey Int.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EN 12976 Test Results - Annex to KEYMARK certificate</dc:title>
  <dc:subject>SOLAR KEYMARK data sheet for systems</dc:subject>
  <dc:creator>Jan Erik Nielsen</dc:creator>
  <cp:keywords>olar keymark; collector; data sheet; test results; EN 12976</cp:keywords>
  <cp:lastModifiedBy>Jan Erik Nielsen</cp:lastModifiedBy>
  <cp:lastPrinted>2017-07-17T11:10:26Z</cp:lastPrinted>
  <dcterms:created xsi:type="dcterms:W3CDTF">2008-01-11T07:02:13Z</dcterms:created>
  <dcterms:modified xsi:type="dcterms:W3CDTF">2017-10-24T05:57:59Z</dcterms:modified>
</cp:coreProperties>
</file>